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11820"/>
  </bookViews>
  <sheets>
    <sheet name="SE" sheetId="1" r:id="rId1"/>
  </sheets>
  <calcPr calcId="145621"/>
</workbook>
</file>

<file path=xl/calcChain.xml><?xml version="1.0" encoding="utf-8"?>
<calcChain xmlns="http://schemas.openxmlformats.org/spreadsheetml/2006/main">
  <c r="J6" i="1" l="1"/>
  <c r="J5" i="1" s="1"/>
  <c r="L6" i="1"/>
  <c r="L5" i="1" s="1"/>
  <c r="N6" i="1"/>
  <c r="N5" i="1" s="1"/>
  <c r="P6" i="1"/>
  <c r="P5" i="1" s="1"/>
  <c r="R6" i="1"/>
  <c r="R5" i="1" s="1"/>
  <c r="T6" i="1"/>
  <c r="T5" i="1" s="1"/>
  <c r="V6" i="1"/>
  <c r="V5" i="1" s="1"/>
  <c r="X6" i="1"/>
  <c r="X5" i="1" s="1"/>
  <c r="J12" i="1"/>
  <c r="L12" i="1"/>
  <c r="N12" i="1"/>
  <c r="P12" i="1"/>
  <c r="R12" i="1"/>
  <c r="T12" i="1"/>
  <c r="V12" i="1"/>
  <c r="X12" i="1"/>
  <c r="J19" i="1"/>
  <c r="L19" i="1"/>
  <c r="N19" i="1"/>
  <c r="P19" i="1"/>
  <c r="R19" i="1"/>
  <c r="T19" i="1"/>
  <c r="V19" i="1"/>
  <c r="X19" i="1"/>
  <c r="J25" i="1"/>
  <c r="L25" i="1"/>
  <c r="N25" i="1"/>
  <c r="P25" i="1"/>
  <c r="R25" i="1"/>
  <c r="T25" i="1"/>
  <c r="V25" i="1"/>
  <c r="X25" i="1"/>
  <c r="J35" i="1"/>
  <c r="J31" i="1" s="1"/>
  <c r="L35" i="1"/>
  <c r="L31" i="1" s="1"/>
  <c r="N35" i="1"/>
  <c r="N31" i="1" s="1"/>
  <c r="P35" i="1"/>
  <c r="P31" i="1" s="1"/>
  <c r="R35" i="1"/>
  <c r="R31" i="1" s="1"/>
  <c r="T35" i="1"/>
  <c r="T31" i="1" s="1"/>
  <c r="V35" i="1"/>
  <c r="V31" i="1" s="1"/>
  <c r="X35" i="1"/>
  <c r="X31" i="1" s="1"/>
  <c r="J42" i="1"/>
  <c r="J41" i="1" s="1"/>
  <c r="L42" i="1"/>
  <c r="L41" i="1" s="1"/>
  <c r="N42" i="1"/>
  <c r="N41" i="1" s="1"/>
  <c r="P42" i="1"/>
  <c r="P41" i="1" s="1"/>
  <c r="R42" i="1"/>
  <c r="R41" i="1" s="1"/>
  <c r="T42" i="1"/>
  <c r="T41" i="1" s="1"/>
  <c r="V42" i="1"/>
  <c r="V41" i="1" s="1"/>
  <c r="X42" i="1"/>
  <c r="X41" i="1" s="1"/>
  <c r="J49" i="1"/>
  <c r="L49" i="1"/>
  <c r="N49" i="1"/>
  <c r="P49" i="1"/>
  <c r="R49" i="1"/>
  <c r="T49" i="1"/>
  <c r="V49" i="1"/>
  <c r="X49" i="1"/>
  <c r="J60" i="1"/>
  <c r="L60" i="1"/>
  <c r="N60" i="1"/>
  <c r="P60" i="1"/>
  <c r="R60" i="1"/>
  <c r="T60" i="1"/>
  <c r="V60" i="1"/>
  <c r="X60" i="1"/>
  <c r="J66" i="1"/>
  <c r="L66" i="1"/>
  <c r="N66" i="1"/>
  <c r="P66" i="1"/>
  <c r="R66" i="1"/>
  <c r="T66" i="1"/>
  <c r="V66" i="1"/>
  <c r="X66" i="1"/>
  <c r="J74" i="1"/>
  <c r="L74" i="1"/>
  <c r="N74" i="1"/>
  <c r="P74" i="1"/>
  <c r="R74" i="1"/>
  <c r="T74" i="1"/>
  <c r="V74" i="1"/>
  <c r="X74" i="1"/>
  <c r="J83" i="1"/>
  <c r="J81" i="1" s="1"/>
  <c r="L83" i="1"/>
  <c r="L81" i="1" s="1"/>
  <c r="N83" i="1"/>
  <c r="N81" i="1" s="1"/>
  <c r="P83" i="1"/>
  <c r="P81" i="1" s="1"/>
  <c r="R83" i="1"/>
  <c r="R81" i="1" s="1"/>
  <c r="T83" i="1"/>
  <c r="T81" i="1" s="1"/>
  <c r="V83" i="1"/>
  <c r="V81" i="1" s="1"/>
  <c r="X83" i="1"/>
  <c r="X81" i="1" s="1"/>
  <c r="J91" i="1"/>
  <c r="J90" i="1" s="1"/>
  <c r="L91" i="1"/>
  <c r="L90" i="1" s="1"/>
  <c r="N91" i="1"/>
  <c r="N90" i="1" s="1"/>
  <c r="P91" i="1"/>
  <c r="P90" i="1" s="1"/>
  <c r="R91" i="1"/>
  <c r="R90" i="1" s="1"/>
  <c r="T91" i="1"/>
  <c r="T90" i="1" s="1"/>
  <c r="V91" i="1"/>
  <c r="V90" i="1" s="1"/>
  <c r="X91" i="1"/>
  <c r="X90" i="1" s="1"/>
  <c r="J94" i="1"/>
  <c r="L94" i="1"/>
  <c r="N94" i="1"/>
  <c r="P94" i="1"/>
  <c r="R94" i="1"/>
  <c r="T94" i="1"/>
  <c r="V94" i="1"/>
  <c r="X94" i="1"/>
  <c r="J100" i="1"/>
  <c r="L100" i="1"/>
  <c r="N100" i="1"/>
  <c r="P100" i="1"/>
  <c r="R100" i="1"/>
  <c r="T100" i="1"/>
  <c r="V100" i="1"/>
  <c r="X100" i="1"/>
  <c r="J107" i="1"/>
  <c r="L107" i="1"/>
  <c r="N107" i="1"/>
  <c r="P107" i="1"/>
  <c r="R107" i="1"/>
  <c r="T107" i="1"/>
  <c r="V107" i="1"/>
  <c r="X107" i="1"/>
  <c r="J112" i="1"/>
  <c r="L112" i="1"/>
  <c r="N112" i="1"/>
  <c r="P112" i="1"/>
  <c r="R112" i="1"/>
  <c r="T112" i="1"/>
  <c r="V112" i="1"/>
  <c r="X112" i="1"/>
  <c r="J116" i="1"/>
  <c r="J115" i="1" s="1"/>
  <c r="L116" i="1"/>
  <c r="L115" i="1" s="1"/>
  <c r="N116" i="1"/>
  <c r="N115" i="1" s="1"/>
  <c r="P116" i="1"/>
  <c r="P115" i="1" s="1"/>
  <c r="R116" i="1"/>
  <c r="R115" i="1" s="1"/>
  <c r="T116" i="1"/>
  <c r="T115" i="1" s="1"/>
  <c r="V116" i="1"/>
  <c r="V115" i="1" s="1"/>
  <c r="X116" i="1"/>
  <c r="X115" i="1" s="1"/>
  <c r="J122" i="1"/>
  <c r="L122" i="1"/>
  <c r="N122" i="1"/>
  <c r="P122" i="1"/>
  <c r="R122" i="1"/>
  <c r="T122" i="1"/>
  <c r="V122" i="1"/>
  <c r="X122" i="1"/>
  <c r="J128" i="1"/>
  <c r="L128" i="1"/>
  <c r="N128" i="1"/>
  <c r="P128" i="1"/>
  <c r="R128" i="1"/>
  <c r="T128" i="1"/>
  <c r="V128" i="1"/>
  <c r="X128" i="1"/>
  <c r="J134" i="1"/>
  <c r="L134" i="1"/>
  <c r="N134" i="1"/>
  <c r="P134" i="1"/>
  <c r="R134" i="1"/>
  <c r="T134" i="1"/>
  <c r="V134" i="1"/>
  <c r="X134" i="1"/>
  <c r="J140" i="1"/>
  <c r="L140" i="1"/>
  <c r="N140" i="1"/>
  <c r="P140" i="1"/>
  <c r="R140" i="1"/>
  <c r="T140" i="1"/>
  <c r="V140" i="1"/>
  <c r="X140" i="1"/>
  <c r="J147" i="1"/>
  <c r="L147" i="1"/>
  <c r="N147" i="1"/>
  <c r="P147" i="1"/>
  <c r="R147" i="1"/>
  <c r="T147" i="1"/>
  <c r="V147" i="1"/>
  <c r="X147" i="1"/>
  <c r="J153" i="1"/>
  <c r="J152" i="1" s="1"/>
  <c r="L153" i="1"/>
  <c r="L152" i="1" s="1"/>
  <c r="N153" i="1"/>
  <c r="N152" i="1" s="1"/>
  <c r="P153" i="1"/>
  <c r="P152" i="1" s="1"/>
  <c r="R153" i="1"/>
  <c r="R152" i="1" s="1"/>
  <c r="T153" i="1"/>
  <c r="T152" i="1" s="1"/>
  <c r="V153" i="1"/>
  <c r="V152" i="1" s="1"/>
  <c r="X153" i="1"/>
  <c r="X152" i="1" s="1"/>
  <c r="J163" i="1"/>
  <c r="L163" i="1"/>
  <c r="N163" i="1"/>
  <c r="P163" i="1"/>
  <c r="R163" i="1"/>
  <c r="T163" i="1"/>
  <c r="V163" i="1"/>
  <c r="X163" i="1"/>
  <c r="J172" i="1"/>
  <c r="L172" i="1"/>
  <c r="N172" i="1"/>
  <c r="P172" i="1"/>
  <c r="R172" i="1"/>
  <c r="T172" i="1"/>
  <c r="V172" i="1"/>
  <c r="X172" i="1"/>
  <c r="J181" i="1"/>
  <c r="J177" i="1" s="1"/>
  <c r="L181" i="1"/>
  <c r="L177" i="1" s="1"/>
  <c r="N181" i="1"/>
  <c r="N177" i="1" s="1"/>
  <c r="P181" i="1"/>
  <c r="P177" i="1" s="1"/>
  <c r="R181" i="1"/>
  <c r="R177" i="1" s="1"/>
  <c r="T181" i="1"/>
  <c r="T177" i="1" s="1"/>
  <c r="V181" i="1"/>
  <c r="V177" i="1" s="1"/>
  <c r="X181" i="1"/>
  <c r="X177" i="1" s="1"/>
  <c r="J187" i="1"/>
  <c r="J186" i="1" s="1"/>
  <c r="L187" i="1"/>
  <c r="L186" i="1" s="1"/>
  <c r="N187" i="1"/>
  <c r="N186" i="1" s="1"/>
  <c r="P187" i="1"/>
  <c r="P186" i="1" s="1"/>
  <c r="R187" i="1"/>
  <c r="R186" i="1" s="1"/>
  <c r="T187" i="1"/>
  <c r="T186" i="1" s="1"/>
  <c r="V187" i="1"/>
  <c r="V186" i="1" s="1"/>
  <c r="X187" i="1"/>
  <c r="X186" i="1" s="1"/>
  <c r="J193" i="1"/>
  <c r="L193" i="1"/>
  <c r="N193" i="1"/>
  <c r="P193" i="1"/>
  <c r="R193" i="1"/>
  <c r="T193" i="1"/>
  <c r="V193" i="1"/>
  <c r="X193" i="1"/>
  <c r="J208" i="1"/>
  <c r="J203" i="1" s="1"/>
  <c r="L208" i="1"/>
  <c r="L203" i="1" s="1"/>
  <c r="N208" i="1"/>
  <c r="N203" i="1" s="1"/>
  <c r="P208" i="1"/>
  <c r="P203" i="1" s="1"/>
  <c r="R208" i="1"/>
  <c r="R203" i="1" s="1"/>
  <c r="T208" i="1"/>
  <c r="T203" i="1" s="1"/>
  <c r="V208" i="1"/>
  <c r="V203" i="1" s="1"/>
  <c r="X208" i="1"/>
  <c r="X203" i="1" s="1"/>
  <c r="J213" i="1"/>
  <c r="J212" i="1" s="1"/>
  <c r="L213" i="1"/>
  <c r="L212" i="1" s="1"/>
  <c r="N213" i="1"/>
  <c r="N212" i="1" s="1"/>
  <c r="P213" i="1"/>
  <c r="P212" i="1" s="1"/>
  <c r="R213" i="1"/>
  <c r="R212" i="1" s="1"/>
  <c r="T213" i="1"/>
  <c r="T212" i="1" s="1"/>
  <c r="V213" i="1"/>
  <c r="V212" i="1" s="1"/>
  <c r="X213" i="1"/>
  <c r="X212" i="1" s="1"/>
  <c r="J218" i="1"/>
  <c r="J217" i="1" s="1"/>
  <c r="L218" i="1"/>
  <c r="L217" i="1" s="1"/>
  <c r="N218" i="1"/>
  <c r="N217" i="1" s="1"/>
  <c r="P218" i="1"/>
  <c r="P217" i="1" s="1"/>
  <c r="R218" i="1"/>
  <c r="R217" i="1" s="1"/>
  <c r="T218" i="1"/>
  <c r="T217" i="1" s="1"/>
  <c r="V218" i="1"/>
  <c r="V217" i="1" s="1"/>
  <c r="X218" i="1"/>
  <c r="X217" i="1" s="1"/>
  <c r="J225" i="1"/>
  <c r="L225" i="1"/>
  <c r="N225" i="1"/>
  <c r="P225" i="1"/>
  <c r="R225" i="1"/>
  <c r="T225" i="1"/>
  <c r="V225" i="1"/>
  <c r="X225" i="1"/>
  <c r="J231" i="1"/>
  <c r="L231" i="1"/>
  <c r="N231" i="1"/>
  <c r="P231" i="1"/>
  <c r="R231" i="1"/>
  <c r="T231" i="1"/>
  <c r="V231" i="1"/>
  <c r="X231" i="1"/>
  <c r="J240" i="1"/>
  <c r="L240" i="1"/>
  <c r="N240" i="1"/>
  <c r="P240" i="1"/>
  <c r="R240" i="1"/>
  <c r="T240" i="1"/>
  <c r="V240" i="1"/>
  <c r="X240" i="1"/>
  <c r="J251" i="1"/>
  <c r="J252" i="1"/>
  <c r="J256" i="1"/>
  <c r="J260" i="1"/>
  <c r="J269" i="1"/>
  <c r="J273" i="1"/>
  <c r="J277" i="1"/>
  <c r="J280" i="1"/>
  <c r="J267" i="1" s="1"/>
  <c r="J284" i="1"/>
  <c r="J291" i="1"/>
  <c r="J283" i="1" s="1"/>
  <c r="J294" i="1"/>
  <c r="J300" i="1"/>
  <c r="T176" i="1" l="1"/>
  <c r="T146" i="1"/>
  <c r="T106" i="1"/>
  <c r="T73" i="1"/>
  <c r="L30" i="1"/>
  <c r="L2" i="1" s="1"/>
  <c r="J250" i="1"/>
  <c r="X176" i="1"/>
  <c r="P176" i="1"/>
  <c r="X146" i="1"/>
  <c r="P146" i="1"/>
  <c r="P4" i="1" s="1"/>
  <c r="X106" i="1"/>
  <c r="P106" i="1"/>
  <c r="X73" i="1"/>
  <c r="P73" i="1"/>
  <c r="X30" i="1"/>
  <c r="X4" i="1" s="1"/>
  <c r="P30" i="1"/>
  <c r="P2" i="1"/>
  <c r="V176" i="1"/>
  <c r="N176" i="1"/>
  <c r="V146" i="1"/>
  <c r="N146" i="1"/>
  <c r="V106" i="1"/>
  <c r="N106" i="1"/>
  <c r="V73" i="1"/>
  <c r="N73" i="1"/>
  <c r="V30" i="1"/>
  <c r="N30" i="1"/>
  <c r="N2" i="1" s="1"/>
  <c r="V4" i="1"/>
  <c r="N4" i="1"/>
  <c r="L176" i="1"/>
  <c r="L146" i="1"/>
  <c r="L106" i="1"/>
  <c r="L73" i="1"/>
  <c r="T30" i="1"/>
  <c r="T4" i="1"/>
  <c r="R176" i="1"/>
  <c r="J176" i="1"/>
  <c r="R146" i="1"/>
  <c r="J146" i="1"/>
  <c r="J4" i="1" s="1"/>
  <c r="R106" i="1"/>
  <c r="J106" i="1"/>
  <c r="R73" i="1"/>
  <c r="J73" i="1"/>
  <c r="J2" i="1" s="1"/>
  <c r="R30" i="1"/>
  <c r="R2" i="1" s="1"/>
  <c r="J30" i="1"/>
  <c r="R4" i="1"/>
  <c r="J3" i="1" l="1"/>
  <c r="L4" i="1"/>
</calcChain>
</file>

<file path=xl/sharedStrings.xml><?xml version="1.0" encoding="utf-8"?>
<sst xmlns="http://schemas.openxmlformats.org/spreadsheetml/2006/main" count="1543" uniqueCount="1127">
  <si>
    <t>Immigrant organisations are not explicitly consulted on health policy.</t>
  </si>
  <si>
    <t>Through ad hoc cooperation (e.g. during consultations on new health strategy or law or through projects)</t>
  </si>
  <si>
    <t>Through structural cooperation (e.g. involvement in advisory body or regular review of health legislation, services, and outcomes)</t>
  </si>
  <si>
    <t xml:space="preserve">Migrants’ contribution to health policymaking at national or regional level
How do migrant stakeholders (e.g. NGO’s and CSO’s) participate in national policymaking affecting their health?
</t>
  </si>
  <si>
    <t>b. Involvement of migrant stakeholders</t>
  </si>
  <si>
    <t>167b</t>
  </si>
  <si>
    <t>None</t>
  </si>
  <si>
    <t>Through structural cooperation (e.g. via advisory body or centre of expertise)</t>
  </si>
  <si>
    <t xml:space="preserve">What is the policy to involve stakeholders in the design of (national or regional) migrant health policies?
Is there an advisory body or centre of expertise promoting cooperation amongst stakeholders on migrant health policy?
Note: This can be led by government, service-providers, or NGOs/institutes. Stakeholders include administrative and health authorities at various levels of governance, service providers, health insurers, professional bodies, universities, accreditation agencies, NGOs and commercial organisations.
NB:  participation at service provider level is covered byan earlier question.
</t>
  </si>
  <si>
    <t>a. Involvement of stakeholders</t>
  </si>
  <si>
    <t>167a</t>
  </si>
  <si>
    <t>a-b. Involvement of migrants and stakeholders</t>
  </si>
  <si>
    <t>As said, it is understood so as to be integrated in the mainstream system.</t>
  </si>
  <si>
    <t>No policy measures introduced on migrant health</t>
  </si>
  <si>
    <t>Only ad hoc policies introduced on migrant health</t>
  </si>
  <si>
    <t>Both A and B</t>
  </si>
  <si>
    <t xml:space="preserve">A. Government publishes an explicit plan for action
    on migrant health
B. Policies are implemented to support these measures
</t>
  </si>
  <si>
    <t>Leadership by government</t>
  </si>
  <si>
    <t xml:space="preserve">Option 1 and 2 runs in parallel due to the universalistic (“integrated” approach), complemented with the programs targeting newly arrived (“categorical” approach). </t>
  </si>
  <si>
    <t>No systematic attention is paid to migrant or ethnic minority health in any part of the health system. Measures are left to individual initiative</t>
  </si>
  <si>
    <t>Concern for migrant or ethnic minority health is regarded as a priority only for specialised departments or organisations</t>
  </si>
  <si>
    <t>Commitment to providing equitable health care for migrants or ethnic minorities is present in all departments of service provider organisations and health agencies</t>
  </si>
  <si>
    <t>Migrant or ethnic minority health is a priority throughout service provider organisations and health agencies ("integrated" versus "categorical" approach).</t>
  </si>
  <si>
    <t>Whole organisation approach</t>
  </si>
  <si>
    <t>Within the reception system of new refugees there is an ongoing developing project  for involving how to implement health promoting perspective (involving to address the individuals health to a larger extent within the system).</t>
  </si>
  <si>
    <t>No consideration taken of the impact on migrant or ethnic minority health of policies in sectors other than health</t>
  </si>
  <si>
    <t>Ad hoc consideration of the impact on migrant or ethnic minority health of policies in other sectors than health</t>
  </si>
  <si>
    <t>Mandatory consideration of the impact on migrant or ethnic minority health of policies in other sectors than health</t>
  </si>
  <si>
    <t>Attention to the health impact of all policies</t>
  </si>
  <si>
    <t>"Health in all policies" approach</t>
  </si>
  <si>
    <t xml:space="preserve">A, B, C
E.g.  Brodin, H., Mattson, T., Andersson, U., and Pieter Bevelander, B. (forthcoming 2015) Inequalities and multiple discrimination in access to health care. National background report Sweden. 
</t>
  </si>
  <si>
    <t>None of these topics</t>
  </si>
  <si>
    <t>1-2 of these (please specify)</t>
  </si>
  <si>
    <t>3-4 of these (please specify)</t>
  </si>
  <si>
    <t xml:space="preserve">Funding bodies have in the past five years supported research on the following topics:
A. occurrence of health problems among  migrant or ethnic minority groups
B. social determinants of migrant and 
 ethnic minority health
C. issues concerning service provision for  migrants or ethnic minorities
D. evaluation of methods for reducing inequalities in health or health care affecting migrants or ethnic minorities
</t>
  </si>
  <si>
    <t xml:space="preserve">Support for research on migrant health </t>
  </si>
  <si>
    <t>There are possibilities to link data bases. Registration on “ethnicity” is forbidden by the constitution. Most often research in done on “country of birth”  (or self-reported data on “ethnicity”)</t>
  </si>
  <si>
    <t>Such information is never included</t>
  </si>
  <si>
    <t>Inclusion of such information is optional</t>
  </si>
  <si>
    <t>Inclusion of such information is mandatory</t>
  </si>
  <si>
    <t xml:space="preserve">Data on migrant status,country of origin or ethnicity is included in medical databases or clinical records.
Choose Option 1 if linkage between medical databases and  national databases containing the above personal information is practically possible.
</t>
  </si>
  <si>
    <t>Collection of data on migrant health</t>
  </si>
  <si>
    <t>Does government support health services to become more responsive to immigrants' needs?</t>
  </si>
  <si>
    <t>MEASURES TO ACHIEVE CHANGE</t>
  </si>
  <si>
    <t>None of these</t>
  </si>
  <si>
    <t>All three of these.</t>
  </si>
  <si>
    <t xml:space="preserve">Policies exist to encourage:
A. Development of treatments for health  problems specific to certain migrant communities (e.g. female genital  mutilation, effects of torture, rare import diseases, genetic risk factors)
B. Adaptation of standard treatments for routine health problems in order to better  serve migrant communities 
C. Use of complementary and alternative 'non-Western' treatments for physical and mental health problems 
</t>
  </si>
  <si>
    <t>b. Specific methods</t>
  </si>
  <si>
    <t>161b</t>
  </si>
  <si>
    <t xml:space="preserve">Given the universalistic general approach are the focus given to integrate needs in the adoption of methods within the mainstream procedures.  </t>
  </si>
  <si>
    <t>Policies are exclusively focused on standardising diagnostic procedures and treatment methods</t>
  </si>
  <si>
    <t>Adaptation of diagnostic procedures and treatment methods is to a limited extent tolerated, but not encouraged</t>
  </si>
  <si>
    <t xml:space="preserve">Policies exist to encourage the adaptation of diagnostic procedures and treatment methods to </t>
  </si>
  <si>
    <t>Diagnostic procedures and treatment methods are adapted to take more account of variations in the sociocultural background of patients</t>
  </si>
  <si>
    <t>a. Adapting methods</t>
  </si>
  <si>
    <t>161a</t>
  </si>
  <si>
    <t>a-b. Development of capacity and methods</t>
  </si>
  <si>
    <t xml:space="preserve">All employers shall under the discrimination act have a “diversity plan” covering such policies. Under the discrimination act, employers and employees shall cooperate regarding active measures to achieve equal rights and opportunities in working life regardless of sex, ethnic background and religion or beliefs and work against discrimination. </t>
  </si>
  <si>
    <t>Neither</t>
  </si>
  <si>
    <t>At local or organisational level</t>
  </si>
  <si>
    <t>At national level or across country</t>
  </si>
  <si>
    <t xml:space="preserve">Recruitment measures (e.g. campaigns, incentives, support) to encourage participation of people with a migrant background in the health service workforce:
This question does not concern policies aimed at recruiting or employing health care professionals from abroad because of a national shortage of staff.
</t>
  </si>
  <si>
    <t>Encouraging diversity in the health service workforce</t>
  </si>
  <si>
    <t>In the examples mentioned above on health communication targeting newly arrived refugees correspond with B and C. Those examples are supported by policies at regional level.</t>
  </si>
  <si>
    <t>3-5 of these (please specify)</t>
  </si>
  <si>
    <t xml:space="preserve">A. Migrants are involved in service delivery
    (e.g. through the employment of 'cultural 
    mediators') 
B. Migrants are involved in the development 
    and dissemination of information
C. Migrants are involved in research (not only
    as respondents)
D. Migrant patients or ex-patients are
    involved in the evaluation, planning
    and running of services.
E. Migrants in the community are involved 
    in  the design of services.
Mention only forms of migrant involvement that are explicitly encouraged by policy measures (at any level) </t>
  </si>
  <si>
    <t xml:space="preserve">Involvement of migrants in information provision, service design and delivery </t>
  </si>
  <si>
    <t xml:space="preserve">There are no national policies cocserning training of staff. Training A can be a part in most basic educations (ex at university level) however, not as a requirement outlined by monitoring authorities. </t>
  </si>
  <si>
    <t xml:space="preserve">Policies exist to support training of staff in providing services responsive to the needs of migrants.
Training may be part of basic professional education and/or in-service professional development (please specify which)
</t>
  </si>
  <si>
    <t>Training and education of health service staff</t>
  </si>
  <si>
    <t>A and B do not exist</t>
  </si>
  <si>
    <t>Only one of these (please specify)</t>
  </si>
  <si>
    <t xml:space="preserve">Standards or guidelines require that health services take account of individual and family characteristics, experiences and situation, respect for different beliefs, religion, culture, competence in intercultural communication.
A. Standards or guidelines exist on
    ''culturally competent' or “diversity-
     sensitive” services
B. Compliance with these standards or 
     guidelines is monitored by a relevant authority
</t>
  </si>
  <si>
    <t>Requirement for 'culturally competent' or 'diversity-sensitive' services</t>
  </si>
  <si>
    <t>A, B, F</t>
  </si>
  <si>
    <t>None of these methods are available</t>
  </si>
  <si>
    <t>One or two methods are available (please specify)</t>
  </si>
  <si>
    <t>Three or more methods are available (please specify)</t>
  </si>
  <si>
    <t xml:space="preserve">Methods used for interpretation 
a.  Face-to-face
b. Telephone interpretation
c.  Interpretation by video link
d. Credentialed volunteers
e. Employment of 'cultural mediators'
f.  Employment of competent bilingual or  multilingual staff
</t>
  </si>
  <si>
    <t>b. Methods of interpretation</t>
  </si>
  <si>
    <t>156b</t>
  </si>
  <si>
    <t xml:space="preserve">Yes, The Act of administration (Förvaltningslagen para. 8). This law states  a right to interpreter or, more specific, it states that whenever a public authority are communicating with a person who do not dominate the Swedish language, the authority should use an interpreter and pay the cost. This involves also persons with problems to hear. Interpreting services are most often organised at the level of municipalities and in practice executed by a certain bureau with contracts with authorized interpreters. </t>
  </si>
  <si>
    <t>No interpretation services available</t>
  </si>
  <si>
    <t>Interpreters are available but patients must pay all (or a substantial part) of the costs</t>
  </si>
  <si>
    <t>Interpreters are available free of charge to patients</t>
  </si>
  <si>
    <t>Availability of qualified interpretation services for patients with inadequate proficiency in the official language(s)</t>
  </si>
  <si>
    <t>a. Cost/availability of  interpreters</t>
  </si>
  <si>
    <t>156a</t>
  </si>
  <si>
    <t xml:space="preserve">a-b. Availability of qualified interpretation services </t>
  </si>
  <si>
    <t>Are health services adapting to become more responsive to immigrants' needs?</t>
  </si>
  <si>
    <t>RESPONSIVE HEALTH SERVICES</t>
  </si>
  <si>
    <t xml:space="preserve">However, it is forbidden to “help” if it is done 
for profit. Under the aliens act (Chapter 20 para. 7, Utlänningslagen 2005:716).
</t>
  </si>
  <si>
    <t>Legal sanctions exist against helping undocumented migrants</t>
  </si>
  <si>
    <t>Only organisational sanctions exist (organisations discourage carers from helping migrants who cannot pay)</t>
  </si>
  <si>
    <t>No legal sanctions or other pressures on professionals to deter them from helping migrants who cannot pay</t>
  </si>
  <si>
    <t xml:space="preserve">No sanctions against helping undocumented migrants: Are there legal or organisational sanctions against healthcare professionals or organisations assisting undocumented migrants?
</t>
  </si>
  <si>
    <t>b. Sanctions for reporting</t>
  </si>
  <si>
    <t>155b</t>
  </si>
  <si>
    <t>Sweden is one of a very few countries in Europe in which health professionals and staff are required by law to report patients (Björngren Cuadra 2014). This fact was not changed by the introduction of the new law. Empirical studies have revealed that reporting to authorities takes place in many countries but with an important difference; it is done by staff that either believe they are obliged to denounce irregular migrants or who proceed according to their own moral value (for example, informed by protectionist or from racist standpoints) (see PICUM 2007; HUMA network 2009). Strictly speaking, the Swedish healthcare staff have no obligation to actively report an irregular migrant to the migration authorities either, but in terms of the Patient Safety Act ([Patientsäkerhetslag (2010:659)] chapter 6, section 15.) staff are obliged, if asked by the police or certain other authorities to provide information (i.e. answer a direct question) as to whether a specific person is in the facility. In all other cases, in terms of The Confidentiality Act ([Offentlighets- och sekretesslag (2009:400)]., staff are obliged to keep information related to their patients, confidential. Nevertheless, according to the experiences documented by nongovernmental organisations, it regularly occurs that staff contact the authorities on their own initiative for the reasons mentioned above (see Médecins du Monde 2005). As said, the current obligation under the Patient Safety Act is not changed by the enforcement of the new law (Governmental proposition 2012/13:109). The obligation to report has been problematised by, for example, health professionals as well as the National Board of Health and Welfare, in terms of hindering the implementation of the new law (Björngren Cuadra 2014).</t>
  </si>
  <si>
    <t>Explicitly required in law</t>
  </si>
  <si>
    <t>No relevant legislation or professional codes of conduct</t>
  </si>
  <si>
    <t>Explicitly forbidden in law and/or professional codes of conduct</t>
  </si>
  <si>
    <t>No obligation to report undocumented migrants: Are healthcare professionals or organisations required to report undocumented migrants to the police or immigration authorities?</t>
  </si>
  <si>
    <t>a. Obligation to report</t>
  </si>
  <si>
    <t>155a</t>
  </si>
  <si>
    <t>a-b. Obligation and sanctions for assisting undocumented migrants</t>
  </si>
  <si>
    <t>B: All newly arrived refugees with in the targeted area (region) as well as related person (those permits related to the asylumseeking person, ex spouse). It is organised as a part of the “reception system”</t>
  </si>
  <si>
    <t>Only two of these (please specify)</t>
  </si>
  <si>
    <t>All three groups</t>
  </si>
  <si>
    <t xml:space="preserve">Groups for which cultural mediators are provided
A. Legal migrants
B. Asylum seekers
C. Undocumented migrants
Skip this question if answered Option 3 in previous question.
</t>
  </si>
  <si>
    <t>b. Groups</t>
  </si>
  <si>
    <t>154b</t>
  </si>
  <si>
    <t>There are some initiatives called health communicators in some county councils.  However, they provide information and mediate the contact and are not involved in the very encounters with the health care.</t>
  </si>
  <si>
    <t>Not available</t>
  </si>
  <si>
    <t>On a smaller or ad hoc basis</t>
  </si>
  <si>
    <t>Guaranteed across the system or in major immigrant areas</t>
  </si>
  <si>
    <t>Provision of ‘cultural mediators’ or ‘patient navigators’ to facilitate access for migrants</t>
  </si>
  <si>
    <t xml:space="preserve">a. Provision of ‘cultural mediators’ </t>
  </si>
  <si>
    <t>154a</t>
  </si>
  <si>
    <t>a-b. Provision of ‘cultural mediators’ or ‘patient navigators’ to facilitate access for migrants</t>
  </si>
  <si>
    <t xml:space="preserve">Groups reached by information for migrants on entitlements and use of health services 
A. Legal migrants
B. Asylum seekers
C. Undocumented migrants
Skip this question if answered Option 3 in previous questions
</t>
  </si>
  <si>
    <t>c. Groups</t>
  </si>
  <si>
    <t>153c</t>
  </si>
  <si>
    <t>The most common languages in Sweden given where most refugees are coming from: Arab, Dari, Pashtu, Somali. However, it depends on the county council.</t>
  </si>
  <si>
    <t>None other than official language(s) and/or English</t>
  </si>
  <si>
    <t>1-3 languages (please specify)</t>
  </si>
  <si>
    <t>4 or more (please specify)</t>
  </si>
  <si>
    <t>Number of languages in which information for migrants concerning health education and promotion is available (not including the official languages of the country or English)
Skip this question if answered Option 3 in previous question.</t>
  </si>
  <si>
    <t>b. Languages</t>
  </si>
  <si>
    <t>153b</t>
  </si>
  <si>
    <t xml:space="preserve">A, D
Given the universal approach beyond the first 2-3 years of establishment migrants are included in mainstream information. Information available in different languages is getting more common but is not systematically in use.  
In some county councils (a minority), newly arrived migrants are targeted for health information in mother tongue.
There are examples of targeted programs (project based) Ex. Smoking habits among persons from Albania and programs on Arabic on diabetes type 2
At http://www.1177.se/  there is health information in 17 languages.
</t>
  </si>
  <si>
    <t>More than one (please specify)</t>
  </si>
  <si>
    <t>Method of dissemination
A. websites
B. brochures in public places
C. ‘one-stop shops’
D. classes or individual instruction
E. other (specify)</t>
  </si>
  <si>
    <t>a. Methods of dissemination</t>
  </si>
  <si>
    <t>153a</t>
  </si>
  <si>
    <t>a-c. Information for migrants concerning health education and promotion</t>
  </si>
  <si>
    <t xml:space="preserve">A, B and also C to some extent.
UDM are (as far as they are) informed by NGOs as well as on the county councils websites, see 8a.
</t>
  </si>
  <si>
    <t xml:space="preserve">Groups reached by information for migrants on entitlements and use of health services 
A. Legal migrants
B. Asylum seekers
C. Undocumented migrants
Skip this question if answered Option 3 in previous questions.
</t>
  </si>
  <si>
    <t>152c</t>
  </si>
  <si>
    <t xml:space="preserve">Due to the decentralized system there are differences.  The languages in use are the most frequent languages among asylum seekers/migrants (for example Arabic, Dari, Pashtu, Somali). The Migration Board use 22 languages at their website (where information for asylum seekers is to be found). </t>
  </si>
  <si>
    <t>Number of languages in which information for migrants concerning entitlements and use of health services is available (not including the official languages of the country or English)
Skip this question if answered Option 3 to previous question.</t>
  </si>
  <si>
    <t>152b</t>
  </si>
  <si>
    <t xml:space="preserve">There are regional and local variations as the health care system is decentralized.  For example in Region Skania (Skåne) all newly arrived are informed (in mother tongue) concerning the health care system, entitlements and health issues
Asylum seekers are informed by the Migration Board (web based in different languages, information given in mother tongue/interpreted at organised meetings as well as by the public officials to the individuals)
As regards UDM  information can be found at some county councils websites as regards their entitlements. 
</t>
  </si>
  <si>
    <t>152a</t>
  </si>
  <si>
    <t>Information for migrants concerning entitlements and use of health services</t>
  </si>
  <si>
    <t>a-c. Information for migrants concerning entitlements and use of health services</t>
  </si>
  <si>
    <t xml:space="preserve">A: As regards asylum seekers is the Ordinance (Förordning om vårdavgifter m m för vissa utlänningar" (SFS1994:362) available at national websites and county councils provide staff with information conserning regional implementation. 
As regard UDM staff is informed in principle but there are exceptions and backlogs. For example the law from 2013 on UDM is not implemented fully due to badly informed staff (source: NGOs working with providing health care to UDM).
There are currently (started November 2014) an ongoing governmental inquiry as a follow up on implementation of the law (http://www.regeringen.se/sb/d/18045/a/239014
</t>
  </si>
  <si>
    <t>One one of these (please specify)</t>
  </si>
  <si>
    <t xml:space="preserve">A. Service provider organisations receive up-to date
     information on migrants’ entitlements.
B. Organisations pass on up-to-date information about
     these entitlements to their employees. 
</t>
  </si>
  <si>
    <t>Information for service providers about migrants' entitlements</t>
  </si>
  <si>
    <t>Do policies assist immigrants in accessing their health entitlements?</t>
  </si>
  <si>
    <t>POLICIES TO FACILITATE ACCESS</t>
  </si>
  <si>
    <t>Definition of “care that cannot be postponed” (for asylum seekers and UDMs) involves discretion.</t>
  </si>
  <si>
    <t>A or B (please specify)</t>
  </si>
  <si>
    <t>A and B</t>
  </si>
  <si>
    <t>A. Administrative demands for documents which may be difficult for migrants to produce
B. Coverage for migrants may depend on decisions with uncertain outcome.
examples of A: proof of low income on the basis of tax returns; identity documents available only from the police; proof of address from local authority records.
Example of B: Decision made for example by administrators (receptionists, managers or committees), health workers making clinical judgements about criteria for entitlement such as ‘urgency’, financial departments deciding how rigorously to pursue unpaid bills, etc.</t>
  </si>
  <si>
    <t>Administrative discretion and documentation for undocumented migrants</t>
  </si>
  <si>
    <t>Administrative discretion and documentation for asylum-seekers</t>
  </si>
  <si>
    <t>Administrative discretion and documentation for legal migrants</t>
  </si>
  <si>
    <t xml:space="preserve">
For asylum seekers and UDM, see above. As regards them is B included in the law targeting asylum seekers. As regards UDM, B was introduced parallel to the introduction of the new law. Changes were made in The Communicable Disease Act [Smittskyddslag (2004:168) so as to include UDM in the personae (implying free treatment and medication which has not before been accessible for irregular migrants) (see prop 2012/13:109). 
D is included in the mainstream system (implying accessible for asylum seekers/UDM only if deemed “cannot be postponed” by a physician. 
Victims of trafficking are covered in so far as it is in relation to criminal investigations (witnesses can be given permission to stay and are provided health care). This is outlined in the Governments proposition regarding Human trafficking and limited permissions in order to witness (Regeringens proposition 2003/04:35 Människosmuggling och tidsbegränsat uppehållstillstånd för målsägande och vittnen m.m.). 
</t>
  </si>
  <si>
    <t>No exemptions</t>
  </si>
  <si>
    <t xml:space="preserve">One or two exemptions
(specify)
</t>
  </si>
  <si>
    <t>Three or more exemptions  (specify)</t>
  </si>
  <si>
    <t xml:space="preserve">a. antenatal and/or perinatal and/or postnatal care
b. infectious disease (e.g. TB, HIV/Aids)
c. care for minors (or for unaccompanied minors if other minors are covered)
d. care for vulnerable groups (e.g. victims of torture, trafficking or traumatisation)
e. other (specify)
This question is skipped if full inclusion is already guaranteed for this group.
</t>
  </si>
  <si>
    <t>c. Special exemptions for undocumented migrants</t>
  </si>
  <si>
    <t>147c</t>
  </si>
  <si>
    <t>Same as for asylum seekers</t>
  </si>
  <si>
    <t xml:space="preserve"> Emergency care only (or none if no inclusion)</t>
  </si>
  <si>
    <t>More than emergency care, but less than for
          nationals</t>
  </si>
  <si>
    <t xml:space="preserve"> Same coverage as nationals</t>
  </si>
  <si>
    <t xml:space="preserve">Undocumented migrants: extent of coverage
Answer 0 if answered Option 3 in previous question.
</t>
  </si>
  <si>
    <t>b. Coverage for undocumented migrants</t>
  </si>
  <si>
    <t>147b</t>
  </si>
  <si>
    <t xml:space="preserve">From July 2013 there is a law regulating the level of entitlement for UDM. Under the new law titled Healthcare for persons that reside in Sweden without permission (Governmental proposition 2012/13:109,  Lag
om hälso- och sjukvård till vissa utlänningar som
vistas i Sverige utan nödvändiga tillstånd SFS 2013: 407), the county councils are responsible for offering adult persons (above 18 years of age) the same subsidised care (including dental care) as to asylum seekers as outlined in The Act on Healthcare for asylum seekers and others. This involves ´care that cannot be postponed´ maternal care, reproductive counselling, abortion (section 7) and one health examination (section 10). The county councils may provide care beyond what is stated in section 7 (section 9). Children (person under 18 years of age) shall be offered the same level of care (i.e. full care) as children who are residents (section 6) or asylum seekers regardless of pathway into irregularity (prop 2012/13:109).
The patient fee is 50 SEK (as for asylum seekers)
</t>
  </si>
  <si>
    <t>No inclusion (costs must be paid in full by the user or by a commercial insurance policy)</t>
  </si>
  <si>
    <t>Some conditions for inclusion</t>
  </si>
  <si>
    <t xml:space="preserve"> Inclusion is unconditional</t>
  </si>
  <si>
    <t>undocumented migrants: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</si>
  <si>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 Conditions for undocumented migrants</t>
  </si>
  <si>
    <t>147a</t>
  </si>
  <si>
    <t>Health entitlements for undocumented migrants</t>
  </si>
  <si>
    <t>a-c. Health entitlements for undocumented migrants</t>
  </si>
  <si>
    <t>c. Special exemptions for asylum-seekers</t>
  </si>
  <si>
    <t>146c</t>
  </si>
  <si>
    <t xml:space="preserve">Coverage involves what is called ´care that cannot be postponed´, as well as maternal care, reproductive counselling, abortion and one health examination. </t>
  </si>
  <si>
    <t xml:space="preserve">Asylum seekers: extent of coverage
Answer 0 if answered Option 3 in previous question.
</t>
  </si>
  <si>
    <t>b. Coverage for asylum-seekers</t>
  </si>
  <si>
    <t>146b</t>
  </si>
  <si>
    <t xml:space="preserve">Entitlements for asylum seekers are outlined in the Act on Healthcare for Asylum Seekers and others [Lag (2008:344) om Hälso- och sjukvård åt asylsökande m.fl.]. 
Children (under 18 years of age) are, under the same law, entitled to the same level of care as legal residents/nationals. 
The fee for asylumseekers is oulined in Ordinance (Förordning om vårdavgifter m m för vissa utlänningar" (SFS1994:362) and it corresponds to 50 SEK. The fee for persons with full access to health care pay 200 SEK. 
</t>
  </si>
  <si>
    <t>Asylum-seekers: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</si>
  <si>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 Conditions for asylum-seekers</t>
  </si>
  <si>
    <t>146a</t>
  </si>
  <si>
    <t>Health entitlements for asylum-seekers</t>
  </si>
  <si>
    <t>a-c. Health entitlements for asylum-seekers</t>
  </si>
  <si>
    <t xml:space="preserve">For A-C migrants with permits are included in the mainstream system due to the universalistic integration approach.
For asylum seekers and UDM, see above. As regards them is B included in the law targeting asylum seekers. As regards UDM, B was introduced parallel to the introduction of the new law. Changes were made in The Communicable Disease Act [Smittskyddslag (2004:168) so as to include UDM in the personae (implying free treatment and medication which has not before been accessible for irregular migrants) (see prop 2012/13:109). 
D is included in the mainstream system (implying accessible for asylum seekers/UDM only if deemed “cannot be postponed” by a physician. 
Victims of trafficking are covered in so far as it is in relation to criminal investigations (witnesses can be given permission to stay and are provided health care). This is outlined in the Governments proposition regarding Human trafficking and limited permissions in order to witness (Regeringens proposition 2003/04:35 Människosmuggling och tidsbegränsat uppehållstillstånd för målsägande och vittnen m.m.). 
</t>
  </si>
  <si>
    <t>c. Special exemptions for legal migrants</t>
  </si>
  <si>
    <t>145c</t>
  </si>
  <si>
    <t xml:space="preserve">Legal migrants: extent of coverage
Answer 0 if answered Option 3 in previous question.
</t>
  </si>
  <si>
    <t>b. Coverage for legal migrants</t>
  </si>
  <si>
    <t>145b</t>
  </si>
  <si>
    <t xml:space="preserve">A. All persons with a permit (temporary or permanent) enjoy the same rights under the Health and Medical Services Act [Hälso- och sjukvårdslag (1982:763)].
This is in line with the policy approaching integration as outlined in Government’s proposition 1997/98:16. 
</t>
  </si>
  <si>
    <t>Legal migrants: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</si>
  <si>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 Conditions for legal migrants</t>
  </si>
  <si>
    <t>145a</t>
  </si>
  <si>
    <t>Health entitlements for legal migrants</t>
  </si>
  <si>
    <t>a-c. Health entitlements for legal migrants</t>
  </si>
  <si>
    <t>Are health entitlements equal for immigrants and for nationals?</t>
  </si>
  <si>
    <t>ENTITLEMENT TO HEALTH SERVICES</t>
  </si>
  <si>
    <t>Is the health system responsive to immigrants' needs?</t>
  </si>
  <si>
    <t>HEALTH</t>
  </si>
  <si>
    <t xml:space="preserve">There is a requirement to activly promote equality for education providers and employers in the Discrimination Act. When it comes to statistics it is only required with regard to wage surveys and those are required only with regard to sex. Furthermore it is not allowed to register, race ethnicity or religion against the wish of the person so statistics can not be required. There is also a duty to undertake active measures to promote equality in working life related to ethnicity and religion. However, if you mean positive treatment in terms of the decision to employ, this is not allowed concerning ethnicity, but is allowed in regard to sex. There is little follow up. </t>
  </si>
  <si>
    <t>Only a</t>
  </si>
  <si>
    <t>Both of these</t>
  </si>
  <si>
    <t xml:space="preserve">Law provides for:                                             
a) introduction of positive action measures on issues of ethnicity, race or religion that could also benefit people of immigrant background                                              
b) assessment of these measures (ex. research, statistics)                                                                 Positive action: is a specific temporary measure adopted in order to compensate/or prevent  the disadvantage suffered by a specific group compared to another. </t>
  </si>
  <si>
    <t xml:space="preserve">Law covers positive action measures </t>
  </si>
  <si>
    <t xml:space="preserve"> a.  all employers with 25 or more employees (including public bodies) have a duty to use active measures to promote equality related to gender ethnicity and religion. Beyond this there is no duty under the law for public bodies. Such duties are in some cases applied to certain government agencies thru relevant regulations/instructions.  See Chapter 3. Active measures Working life Cooperation §§ 1-13.       b. The law does not require the inclusion of eg antidiscrimination clauses in public contracts. However, there is a government regulation which requires the 30 largest state agencies to include such clauses in their larger public procurement contracts for services. See förordning (2006:260) (Regulation on anti-discrimination clauses in public contracts). This does not apply to loans, grants etc at all. Some local governments also include antidiscrimination clauses in public contracts.</t>
  </si>
  <si>
    <t>Neither of these</t>
  </si>
  <si>
    <t xml:space="preserve">Law provides for:          
a) obligation for public bodies to promote equality in general in carrying out their functions                                                      
b) obligation for public bodies to ensure that parties to whom they award contracts, loans, grants or other benefits respect non-discrimination                                       </t>
  </si>
  <si>
    <t xml:space="preserve">Public bodies obliged to promote equality </t>
  </si>
  <si>
    <t>a. At best the Equality Ombudsman has an interest in this but not the broad funding needed for what is described. The Integration Authority did some of this work, but was shut down in 2007. b. Division for Discrimination Issues at the Ministry for Integration and Gender Equality</t>
  </si>
  <si>
    <t>On the national level there are:                                      
a) Mechanism to systematically review legislation for compliance with anti-discrimination law (e.g. obligatory impact assessments, obligatory consultation or binding opinions of equality or advisory body)
b) Unit in government/ministries directly working on anti-discrimination/equality on these grounds (please name)</t>
  </si>
  <si>
    <t xml:space="preserve">Ensuring compliance of mainstream legislation </t>
  </si>
  <si>
    <t xml:space="preserve">Th Equality Ombudsman is the main actor. See the Act concerning the Equality Ombudsman (2008:568). Section 1 In addition, the Ombudsman shall work to ensure that discrimination associated with sex, transgender identity or expression, ethnicity, religion or other belief, disability, sexual orientation or age does not occur in any areas of the life of society. The Ombudsman shall also work in other respects to promote equal rights and opportunities regardless of sex, transgender identity or expression, ethnicity, religion or other belief, disability, sexual orientation or age. The Equality Ombudsman has the duties described in the Discrimination Act (2008:567).
 Increased efforts to combat xenophobia and intolerance
Date of adoption &amp; date of entry into force: 28 August 2013 &amp; 1 January 2014 Summary of changes: The Government invests an additional 20 million in 2014-2017 to expand efforts to combat xenophobia and intolerance. This means, including previous efforts, that the government allocates a total of 61.5 million over the next four years to combat xenophobia and intolerance.
Web-link: http://www.regeringen.se/sb/d/119/a/222089; http://www.government.se/sb/d/574/a/195525
</t>
  </si>
  <si>
    <t>At least one of these (please specify)</t>
  </si>
  <si>
    <t>All three</t>
  </si>
  <si>
    <t>Law provides that the State itself (and not the Specialised body):
a) disseminates information
b) ensures social dialogue around issues of discrimination
c) provides for structured dialogue with civil society</t>
  </si>
  <si>
    <t xml:space="preserve">Active information policy and dialogue </t>
  </si>
  <si>
    <t>B</t>
  </si>
  <si>
    <t>A and b</t>
  </si>
  <si>
    <t xml:space="preserve">Specialised body has the power to:  
a) instigate proceedings in own name  
b) lead own investigation </t>
  </si>
  <si>
    <t>Powers to instigate proceedings and enforce findings</t>
  </si>
  <si>
    <t xml:space="preserve"> administrative procedures plays only a miniscule part though</t>
  </si>
  <si>
    <t>B or none</t>
  </si>
  <si>
    <t>A</t>
  </si>
  <si>
    <t>Specialised body has the legal standing to engage in:                               
a) judicial proceedings on behalf of a complainant                                                    
b) administrative proceedings on behalf of the complainant</t>
  </si>
  <si>
    <t xml:space="preserve">Legal standing in procedures </t>
  </si>
  <si>
    <t>All</t>
  </si>
  <si>
    <t>If the specialised body acts as a quasi-judicial body:
a) its decisions are binding                         
b) an appeal of these decisions is possible</t>
  </si>
  <si>
    <t xml:space="preserve">Powers as quasi-judicial body </t>
  </si>
  <si>
    <t xml:space="preserve">The support for antidiscrimination bureaus will be increased and made permanent
Date of adoption &amp; date of entry into force: 7 September 2012 &amp; 1 January 2013
Summary of changes: The support to organizations working to combat discrimination, including local antidiscrimination bureaus, is made permanent. At the same time the total amount of support is increased from ten to twelve million yearly.
Web-link: http://www.regeringen.se/sb/d/119/a/198513; http://www.government.se/sb/d/574/a/195525
</t>
  </si>
  <si>
    <t>Only one (please specify)</t>
  </si>
  <si>
    <t>Specialised Body has the powers to assist victims by way of
a)  independent legal advice to victims on their case                                                     
b) independent investigation of the facts of the case</t>
  </si>
  <si>
    <t>Powers to assists victims</t>
  </si>
  <si>
    <t>Ground a</t>
  </si>
  <si>
    <t>Two grounds</t>
  </si>
  <si>
    <t>All three grounds</t>
  </si>
  <si>
    <t>Specialised Equality body has been established with a mandate to combat discrimination on the grounds of:                                                                  a) race and ethnicity                                  
b) religion and belief                               
c) nationality                                                                     Note: If there is no dedicated specialised equality body, then answer with option 3 to Q137-140 and skip to Q 141</t>
  </si>
  <si>
    <t xml:space="preserve">Mandate of specialised equality body </t>
  </si>
  <si>
    <t>Can all residents benefit from strong government commitments to equality and independent equality policies?</t>
  </si>
  <si>
    <t>EQUALITY POLICIES
Note: For discrimination on grounds of race/ethnicity, religion/belief and/or nationality</t>
  </si>
  <si>
    <t xml:space="preserve">Yes to A, B. (being denied employment or promotion does not give the discriminated person the right to economic compensation based on lost pay, but that is the exception). The individual can only ask for economic compensation and/or invalidity of contractual obligations, thus no to the rest of the questions unless redress can be achieved by economic compensation or invalidity of a contractual obligation. </t>
  </si>
  <si>
    <t>At least 2 (please specify)</t>
  </si>
  <si>
    <t>At least c, e and h (please specify)</t>
  </si>
  <si>
    <t>At least 5 (please specify)</t>
  </si>
  <si>
    <t>Sanctions include:           
a) financial compensation to victims for material damages      
b) financial compensation to victims for moral damages/ damages for injuries to feelings                                   
c) restitution of rights lost due to discrimination/ damages in lieu             
d) imposing positive measures on discrimination                                           
e) imposing negative measures to stop offending                                           
f) imposing negative measures to prevent repeat offending                         
g) specific sanctions authorising publication of the verdict (in a non-judicial publication, i.e. not in documents produced by the court)        
h) specific sanctions for legal persons</t>
  </si>
  <si>
    <t xml:space="preserve">Range of sanctions </t>
  </si>
  <si>
    <t>Yes to A see above. Yes to B, but a class action requires the persons grouped toghether to appoint legal representatives. An organisation can not be a legal representative only a physical person can be that. The answer to C is No.</t>
  </si>
  <si>
    <t>One or none (please specify)</t>
  </si>
  <si>
    <t>Legal actions include:                                                                
a) individual action                                                            
b) class action (court claim where one or more named claimants pursue a case for themselves and the defined class against one or more defendants)
c) Actio popularis (Action to obtain remedy by a person or a group in the name of the collective interest)</t>
  </si>
  <si>
    <t xml:space="preserve">Range of legal actions </t>
  </si>
  <si>
    <t>Chapter 6 Section 2 of the Discrimination Act gives non-profit organisations whose statutes state that it is to look after its members, the right to bring actions in their own name as a party. The association must have the consent of the individual and be suited to represent the individual in the case, taking account of its activities and its interest in the matter, its financial ability to bring an action and other circumstances and their right is secondary to that of a trade union in the employment field. Yes to B and No to C. Concerning C, at least thus far, a victim is required in order to bring a discrimination case in Sweden. At least the current legal thinking within the Swedish Equality Ombudsman is that a case cannot be filed without the consent of a victim.</t>
  </si>
  <si>
    <t xml:space="preserve">Neither </t>
  </si>
  <si>
    <t>A or b</t>
  </si>
  <si>
    <t xml:space="preserve"> A and b</t>
  </si>
  <si>
    <t>Legal entities with a legitimate interest in defending the principle of equality:          
a) may engage in proceedings on behalf of victims         
b) may engage in proceedings in support of victims  
Definition: proceedings on behalf of victims means to represent a person or company  in a court;  proceedings in support of victims means joining already existing proceedings</t>
  </si>
  <si>
    <t xml:space="preserve">Role of legal entities in proceedings </t>
  </si>
  <si>
    <t xml:space="preserve">The Equality Ombudsman may take a case on behalf of an idividual. That is cost free. In some cases legal aid depending on income can be given. For instance dismissals or taking a child into custody. This is so whether or not the case involves discrimination. In most cases there is no legal aid. Interpretators are provided free of charge by the Court when it is needed. </t>
  </si>
  <si>
    <t xml:space="preserve">None </t>
  </si>
  <si>
    <t>A or b (please specify)</t>
  </si>
  <si>
    <t>a) State (not the equality body) provides financial assistance or free court-appointed lawyer to pursue complaint before courts where victims do not have the necessary means                                                         
b) where necessary an interpreter is provided free of charge</t>
  </si>
  <si>
    <t xml:space="preserve">State assistance for victims </t>
  </si>
  <si>
    <t>Victimsation is protected in all areas.</t>
  </si>
  <si>
    <t>A or none</t>
  </si>
  <si>
    <t xml:space="preserve"> More than a,b </t>
  </si>
  <si>
    <t>Protection against victimisation in:       
a) employment                                            
b) vocational training                                
c) education                                               
d) services                                                  
e) goods</t>
  </si>
  <si>
    <t>Protection against victimisation</t>
  </si>
  <si>
    <t xml:space="preserve">Sweden's rules on evidence basically only allow the exclusion of evidence that is irrelevant. thus no special rules on statistics or situation testing are needed. In fact the Supreme Court has clearly allowed the used of evidence based on situation testing in at least one major case. </t>
  </si>
  <si>
    <t>A or b (please specify which)</t>
  </si>
  <si>
    <t xml:space="preserve">A and b </t>
  </si>
  <si>
    <t xml:space="preserve">Would national legislation (including Procedure codes) accept a and/or b as potential evidence in court?        
a) situation testing  
b) statistical data                                                          </t>
  </si>
  <si>
    <t>Law accepts situation testing&amp; statistical data</t>
  </si>
  <si>
    <t>Yes</t>
  </si>
  <si>
    <t xml:space="preserve">Only a </t>
  </si>
  <si>
    <t>a) shift in burden of proof in judicial civil procedures                                        
b) shift in burden of proof in administrative procedures</t>
  </si>
  <si>
    <t xml:space="preserve">Shift in burden of proof in procedures </t>
  </si>
  <si>
    <t>The time a case takes varies</t>
  </si>
  <si>
    <t>Two of these (please specify)</t>
  </si>
  <si>
    <t xml:space="preserve">Access for victims, irrespective of grounds of discrimination, to:                  
a) judicial civil procedures                                                 b) criminal procedures                     
c) administrative procedures                 </t>
  </si>
  <si>
    <t>Procedures available for victims</t>
  </si>
  <si>
    <t>Are victims of discrimination encouraged to bring forward a case?</t>
  </si>
  <si>
    <t>ENFORCEMENT MECHANISMS
Note: For discrimination on grounds of race/ethnicity, religion/belief and/or nationality</t>
  </si>
  <si>
    <t xml:space="preserve">All areas are covered. </t>
  </si>
  <si>
    <t>Ground a, none, or only based on international standards or constitution, subject to judicial interpretation</t>
  </si>
  <si>
    <t>Law covers access to supply of goods and services available to the public, including health:                                                              
a) race and ethnicity                                
b) religion and belief                                    
c) nationality</t>
  </si>
  <si>
    <t>Access to and supply of public goods and services, including health</t>
  </si>
  <si>
    <t>Law covers access to and/or supply of goods and services available to the public, including housing:                                                              
a) race and ethnicity                                
b) religion and belief                                      
c) nationality</t>
  </si>
  <si>
    <t>Access to and supply of public goods and services, including housing</t>
  </si>
  <si>
    <t>Law covers social protection, including social security:                    
a) race and ethnicity                                
b) religion and belief                                   
c) nationality</t>
  </si>
  <si>
    <t xml:space="preserve">Social protection </t>
  </si>
  <si>
    <t>Law covers education (primary and secondary level):                          
a) race and ethnicity                                
b) religion and belief                                 
c) nationality</t>
  </si>
  <si>
    <t xml:space="preserve">Education </t>
  </si>
  <si>
    <t>Law covers employment and vocational training:       
a) race and ethnicity                                
b) religion and belief                                  
c) nationality</t>
  </si>
  <si>
    <t xml:space="preserve">Employment &amp; vocational training </t>
  </si>
  <si>
    <t>Is racial, ethnic, religious, and nationality discrimination outlawed in all areas of life?</t>
  </si>
  <si>
    <t>FIELDS OF APPLICATION</t>
  </si>
  <si>
    <t>No such rules. Quite ofte the Equality Ombudsman argues that a case involves more than one ground</t>
  </si>
  <si>
    <t>No</t>
  </si>
  <si>
    <t>Yes but the victim has no choice on the main ground to invoke in courts - please specify</t>
  </si>
  <si>
    <t>Yes, and victim has the choice of the main ground to invoke in courts - please specify</t>
  </si>
  <si>
    <t>Are there any legal provisions covering  multiple discrimination?                                                                         Note: This means discrimination 
based on more than one protected ground</t>
  </si>
  <si>
    <t>Law covers multiple discrimination</t>
  </si>
  <si>
    <t>criminal law deals with a and b. C is not a crime with regard to instigation and attemting but aiding kan be a crime. Racial profiling is direct discrimnation within the meaning of the Discrimnation Act</t>
  </si>
  <si>
    <t>Two of these or less (Please specify)</t>
  </si>
  <si>
    <t>A, b and c</t>
  </si>
  <si>
    <t xml:space="preserve">All </t>
  </si>
  <si>
    <t xml:space="preserve">The law prohibits:    
a) Public incitement to violence, hatred or discrimination on basis of race/ethnicity; religion/belief/nationality                         
b) Racially/religiously motivated public insults, threats or defamation                
c) Instigating, aiding, abetting or attempting to commit such offences
d) Racial profiling </t>
  </si>
  <si>
    <t>Prohibitions in law</t>
  </si>
  <si>
    <t xml:space="preserve">It applies to Public bodies including the Police force for instance when reqruiting officers. It does not apply to crime fighting. The coverage of the public sector was strengthened through Public employment Section 17 1. assists the public by providing information, guidance, advice or other such help, or 2. has other types of contacts with the public in the course of her or his employment. However, this prohibition does not apply to discrimination associated with age. Discrimination is also prohibited in cases other than those referred to in Section 5 or Sections 9–15 when a person who is wholly or partly subject to the Public Employment Act (1994:260). </t>
  </si>
  <si>
    <t>Anti-discrimination law applies to the public sector, including:                                     
a) Public bodies  
b) Police force</t>
  </si>
  <si>
    <t xml:space="preserve">Law applies to public sector </t>
  </si>
  <si>
    <t xml:space="preserve">The Discrimination Act applies to legal as well as natural persons responsible for the activity where the discrimination occured. Legal persons are not always protected against discrimination.  Neither the old laws nor the new Discrimination Act provided or provide protection to legal persons against discrimination. See page 90-91 of the govennment's bill (Prop. 2007/08:95). </t>
  </si>
  <si>
    <t xml:space="preserve">Anti-discrimination law applies to natural and/or legal persons: 
a) In the private sector                          
b) Including private sector carrying out public sector activities                                          </t>
  </si>
  <si>
    <t xml:space="preserve">Law applies to natural&amp; legal persons </t>
  </si>
  <si>
    <t xml:space="preserve"> It is covered. The concept of discrimination relates to the ground and not the person</t>
  </si>
  <si>
    <r>
      <t xml:space="preserve">Prohibition of discrimination includes discrimination by association and/or by assumption covering:   </t>
    </r>
    <r>
      <rPr>
        <strike/>
        <sz val="8"/>
        <rFont val="Arial"/>
        <family val="2"/>
      </rPr>
      <t xml:space="preserve"> </t>
    </r>
    <r>
      <rPr>
        <sz val="8"/>
        <rFont val="Arial"/>
        <family val="2"/>
      </rPr>
      <t xml:space="preserve">
a) race and ethnicity                                
b) religion and belief                                    
c) nationality                                                                        Note: Discrimination on basis of assumed characteristics: Discrimination can sometimes occur because of an assumption about another person which may or may not be factually correct, e.g. that the person has a disability. Discrimination by association: A person may face discrimination because they associate with persons of a particular characteristic.</t>
    </r>
  </si>
  <si>
    <t xml:space="preserve">Law covers discrimination by association &amp; on the basis of assumed characteristics </t>
  </si>
  <si>
    <t xml:space="preserve"> Nationality and race is in Sweden subsumed under the ethnicity ground. The ground of religion is always treated identically to the ground of ethnicity. There has even been a debate on whether or not it shall be regarded as one and the same ground or two separate grounds. A new comprehensive law went into effect on 1 January 2009. Basically seven different laws against discrimination covering various grounds and fields of social life were merged in the Discrimination Act (2008:657). However, my view is that religion and ethnicity are two separate grounds. MPG: additionnal comment</t>
  </si>
  <si>
    <t xml:space="preserve">Prohibition in the law includes direct and/or indirect discrimination, and/or harassment and/or instruction to discriminate on grounds of:
a) race and ethnicity                                
b) religion and belief                                    
c) nationality                                                                                                                                                                                                                                                                          C means that nationality/citizenship is a protected ground in national law or established through case law .  If discrimination is prohibited only for  national origin only, please do not chose C. </t>
  </si>
  <si>
    <t xml:space="preserve">Law covers direct/indirect discrimination, harassment, instruction </t>
  </si>
  <si>
    <t>Are all residents protected from racial, ethnic, religious, and nationality discrimination?</t>
  </si>
  <si>
    <t>DEFINITIONS AND CONCEPTS</t>
  </si>
  <si>
    <t>Do all residents have effective legal protection from racial, ethnic, religious, and nationality discrimination in all areas of life?</t>
  </si>
  <si>
    <t>ANTI-DISCRIMINATION</t>
  </si>
  <si>
    <t xml:space="preserve">Person has been resident in Sweden for 5 years with a permanent residence permit. </t>
  </si>
  <si>
    <t>Same requirement as for ordinary naturalisation</t>
  </si>
  <si>
    <t>Greater facilitation than for ordinary naturalisation</t>
  </si>
  <si>
    <t>Allowed at birth or before majority</t>
  </si>
  <si>
    <t xml:space="preserve">Dual nationality for second generation </t>
  </si>
  <si>
    <t>Dual nationality for second/third generation</t>
  </si>
  <si>
    <t>Neither a or b (e.g. exemptions only for spouses, citizens of certain countries)</t>
  </si>
  <si>
    <t>Only a or b (please specify)</t>
  </si>
  <si>
    <t>Both a and b</t>
  </si>
  <si>
    <t xml:space="preserve">Types of exemptions allowed                                                       a. On humanitarian grounds (e.g. for refugees, stateless)
b. On accessibility grounds (e.g. cost, distance, impossibility)
</t>
  </si>
  <si>
    <t>b. Renunciation exemptions</t>
  </si>
  <si>
    <t>115b</t>
  </si>
  <si>
    <t>Requirement exists (skip to question 116)</t>
  </si>
  <si>
    <t xml:space="preserve">Requirement exists before naturalisation, but with exceptions (when country of origin does not allow renunciation of citizenship or sets unreasonably high fees for renunciation) </t>
  </si>
  <si>
    <t>None. Dual nationality is allowed (skip to question 116)</t>
  </si>
  <si>
    <t>Requirement to renounce / lose foreign nationality before naturalisation for first generation</t>
  </si>
  <si>
    <t>a. Renunciation requirement</t>
  </si>
  <si>
    <t>115a</t>
  </si>
  <si>
    <t>Dual nationality for first generation</t>
  </si>
  <si>
    <t>Can naturalising migrants and their children be citizens of more than one country?</t>
  </si>
  <si>
    <t>DUAL NATIONALITY</t>
  </si>
  <si>
    <t>Not addressed in law</t>
  </si>
  <si>
    <t>Discretionary, taken into account in decision</t>
  </si>
  <si>
    <t>Explicitly prohibited in law</t>
  </si>
  <si>
    <t>Withdrawal (including other means of withdrawing nationality by authority's decision) that would lead to statelessness</t>
  </si>
  <si>
    <t>c. Statelenssness protections</t>
  </si>
  <si>
    <t>114c</t>
  </si>
  <si>
    <t>No time limits in law</t>
  </si>
  <si>
    <t xml:space="preserve">&gt; 5 years after acquisition </t>
  </si>
  <si>
    <t>≤ 5 years after acquisition</t>
  </si>
  <si>
    <t>Time limits for withdrawal (including other means of withdrawing nationality by authority's decision)</t>
  </si>
  <si>
    <t>b. Withdrawal time limits</t>
  </si>
  <si>
    <t>114b</t>
  </si>
  <si>
    <t xml:space="preserve">Not even for a, you can only withdraw a swedish citizenship when you reach the age 
of 22, if you were born outside of Sweden, have never lived here and have not visited Sweden in circumstances which indicate 
an attachment to the country, see http://www.migrationsverket.se/info/287_en.html </t>
  </si>
  <si>
    <t>Other than a-b</t>
  </si>
  <si>
    <t>No other than a-b</t>
  </si>
  <si>
    <t xml:space="preserve">No other than a </t>
  </si>
  <si>
    <t>Grounds for withdrawing status:
a. Proven fraud (e.g. provision of false information) in the acquisition of citizenship 
b. Actual and serious threat to public policy or national security.</t>
  </si>
  <si>
    <t>a. Withdrawal grounds</t>
  </si>
  <si>
    <t>114a</t>
  </si>
  <si>
    <t>Protection against withdrawal of citizenship (average)</t>
  </si>
  <si>
    <t>One or both of a and b are not guaranteed</t>
  </si>
  <si>
    <t>At least a and b</t>
  </si>
  <si>
    <t>All guarantees</t>
  </si>
  <si>
    <t>Legal guarantees and redress in case of refusal:
a. reasoned decision
b. right to appeal
c. representation before an independent administrative authority and/or a court</t>
  </si>
  <si>
    <t>Legal protection</t>
  </si>
  <si>
    <t>Discretionary procedure</t>
  </si>
  <si>
    <t>Discretion only on limited elements (please specify)</t>
  </si>
  <si>
    <t>Explicit entitlement for applicants that meet the conditions and grounds in law</t>
  </si>
  <si>
    <t>Discretionary powers in refusal</t>
  </si>
  <si>
    <t xml:space="preserve">Discretionary powers in refusal </t>
  </si>
  <si>
    <t>Public order and security, proof of identity</t>
  </si>
  <si>
    <t>Other than a-b (please specify)</t>
  </si>
  <si>
    <t>Additional grounds for refusing status:
a. Proven fraud (e.g. provision of false information) in the acquisition of citizenship 
b. Actual and serious threat to public policy or national security.</t>
  </si>
  <si>
    <t>Additional grounds for refusal</t>
  </si>
  <si>
    <t>There are no maximum length set out in law. Only recommendations and the waiting time varies depending on if the application is complete or needs further investigation. These are not regulations that the Migration board needs to follow. They try, but do not succeed. There are no consequences if it takes more time. The shortest waiting time you will get when you apply online. At the moment the waitingtime is 3 month for a complete application, see http://www.migrationsverket.se/info/2278.html</t>
  </si>
  <si>
    <t>No regulation on maximum length</t>
  </si>
  <si>
    <t>&gt; 6 months but the maximum is defined by law (please specify)</t>
  </si>
  <si>
    <t>≤ 6 months (please specify)</t>
  </si>
  <si>
    <t xml:space="preserve">Maximum length of application procedure </t>
  </si>
  <si>
    <t>Maximum duration of procedure</t>
  </si>
  <si>
    <t>Does the state protect applicants from discretionary procedures?</t>
  </si>
  <si>
    <t xml:space="preserve">SECURITY OF STATUS
</t>
  </si>
  <si>
    <t xml:space="preserve"> 160€/1500 SEK, see http://www.migrationsverket.se/info/1124.html</t>
  </si>
  <si>
    <t>Higher costs
(please specify amount)</t>
  </si>
  <si>
    <t>Normal costs (please specify amount) ex. same as regular administrative fees</t>
  </si>
  <si>
    <t>No or nominal costs (please specify amount)</t>
  </si>
  <si>
    <t>Costs of application and/or issue of nationality title</t>
  </si>
  <si>
    <t>Costs of application</t>
  </si>
  <si>
    <t>Your application may be rejected if you have not paid taxes, fines or other charges and if you have not paid maintenance (for children through the Swedish authority "Försäkringskassan", my mark). Debts to private companies or similar which have been passed on to the Enforcement Service may also mean that your application to become a Swedish citizen is rejected. The Migrationboard consider how they believe you will conduct yourself in the future. Even if you have paid your debts, a certain period of time must pass (approximately two years) before you can become a Swedish citizen, see http://www.migrationsverket.se/info/500_en.html. I can’t think of any known case where the application has been rejected on this ground, but the decisions from the Migrationboard are not public if it's not a question of great importance, only the appealed cases are. I can't think of any other areas of Swedish law where this is a criteria. In the private sector however, it's very hard to manage the everyday life in Sweden if you have a remark in the register of the "Kronofogdemyndigheten", Swedish Enforcement Authority. You will not get a loan in the bank, rent an apartment, get a telephone subscription and so on. You can't be a Swedish lawyer, a member of the Swedish bar association, if you have this remark.</t>
  </si>
  <si>
    <t>Higher good character 
requirement (i.e. than for nationals) or vague 
definition</t>
  </si>
  <si>
    <t>A basic good character 
required (commonly used, i.e. 
also for nationals)</t>
  </si>
  <si>
    <t>Good character' clause (different from criminal record requirement)</t>
  </si>
  <si>
    <t xml:space="preserve">Good character </t>
  </si>
  <si>
    <t>For other offences (e.g. misdemeanours, minor offenses, pending criminal procedure)</t>
  </si>
  <si>
    <t>Crimes with sentences of imprisonment for &lt; 5 years</t>
  </si>
  <si>
    <t>Crimes with sentences of imprisonment for ≥ 5 years OR Use of qualifying period instead of refusal</t>
  </si>
  <si>
    <t xml:space="preserve">Criminal record requirement
Note: Ground for rejection or application of a qualifying period </t>
  </si>
  <si>
    <t>Criminal record</t>
  </si>
  <si>
    <t>Additional requirements (e.g. employment, stable and sufficient resources, higher levels of income)</t>
  </si>
  <si>
    <t>Minimum income (e.g. acknowledged level of poverty threshold)/no income source is excluded</t>
  </si>
  <si>
    <t xml:space="preserve">Economic resources requirement </t>
  </si>
  <si>
    <t xml:space="preserve">Economic resources </t>
  </si>
  <si>
    <t xml:space="preserve">None (only ad hoc projects) </t>
  </si>
  <si>
    <t>Some applicants (please specify)</t>
  </si>
  <si>
    <t>All applicants</t>
  </si>
  <si>
    <t>Which applicants are entitled to state-funded courses in order to pass the requirement?</t>
  </si>
  <si>
    <t>e. Naturalisation integration courses</t>
  </si>
  <si>
    <t>105e</t>
  </si>
  <si>
    <t>Neither a or b</t>
  </si>
  <si>
    <r>
      <t>Support to pass citizenship/integration requirement                                                                                        a. Assessment based on publicly available list of questions                                                                           b. Assessment based on</t>
    </r>
    <r>
      <rPr>
        <sz val="11"/>
        <rFont val="Calibri"/>
        <family val="2"/>
      </rPr>
      <t xml:space="preserve"> free/low-cost</t>
    </r>
    <r>
      <rPr>
        <sz val="11"/>
        <rFont val="Calibri"/>
        <family val="2"/>
        <scheme val="minor"/>
      </rPr>
      <t xml:space="preserve">  study guide</t>
    </r>
  </si>
  <si>
    <t>d. Naturalisation integration support</t>
  </si>
  <si>
    <t>105d</t>
  </si>
  <si>
    <t>Cost-covering or market costs
(please specify amount)</t>
  </si>
  <si>
    <t>Reduced costs e.g. state intervenes to lower price for applicants (please specify amount)</t>
  </si>
  <si>
    <t>No costs</t>
  </si>
  <si>
    <t xml:space="preserve">Cost of language/integration requirement </t>
  </si>
  <si>
    <t>c. Naturalisation integration cost</t>
  </si>
  <si>
    <t>105c</t>
  </si>
  <si>
    <t>One of these please specify</t>
  </si>
  <si>
    <t>Both of these (please specify)</t>
  </si>
  <si>
    <t>Citizenship/integration requirement exemptions (if no requirement, skip to question 106)
a. Takes into account individual abilities e.g. educational qualifications
b. Exemptions for vulnerable groups e.g. age, illiteracy, mental/physical disability</t>
  </si>
  <si>
    <t>b. Naturalisation integration exemption</t>
  </si>
  <si>
    <t>105b</t>
  </si>
  <si>
    <t>Changes to Citizenship Act in force in 2015 create the obligation for all municipalities to hold voluntary annual citizenship ceremonies for new citizens in order to celebrate their new citizenship.</t>
  </si>
  <si>
    <t>Requirement to pass an integration test/assessment</t>
  </si>
  <si>
    <t>Requirement to complete a course</t>
  </si>
  <si>
    <t>No Requirement OR Voluntary provision of information (please specify which)</t>
  </si>
  <si>
    <t>Citizenship/integration requirement 
Note: Can be test, interview, or other for country of assessments.</t>
  </si>
  <si>
    <t>a. Naturalisation integration form</t>
  </si>
  <si>
    <t>105a</t>
  </si>
  <si>
    <t>Citizenship/integration requirement (average)</t>
  </si>
  <si>
    <t>Naturalisation integration requirement (average)</t>
  </si>
  <si>
    <t>e. Naturalisation language courses</t>
  </si>
  <si>
    <t>104e</t>
  </si>
  <si>
    <t>Support to pass language requirement                            a. Assessment based on publicly available list of questions                                                                      b. Assessment based on free/low-cost study guide</t>
  </si>
  <si>
    <t>d. Naturalisation language support</t>
  </si>
  <si>
    <t>104d</t>
  </si>
  <si>
    <t>c. Naturalisation language cost</t>
  </si>
  <si>
    <t>104c</t>
  </si>
  <si>
    <t>Language requirement exemptions (if no requirement, then skip to question 105)
a. Takes into account individual abilities e.g. educational qualifications
b. Exemptions for vulnerable groups e.g. age, illiteracy, mental/physical disability</t>
  </si>
  <si>
    <t>b. Naturalisation language exemption</t>
  </si>
  <si>
    <t>104b</t>
  </si>
  <si>
    <t>B1 or higher set as standard. OR no standards, based on administrative discretion.(please specify which)</t>
  </si>
  <si>
    <t>A2 set as standard</t>
  </si>
  <si>
    <t>No Assessment OR A1 or less set as standard (please specify which)</t>
  </si>
  <si>
    <t>Language requirement 
Note: Can be test, interview, completion of course, or other for country of assessments.</t>
  </si>
  <si>
    <t>a. Naturalisation language level</t>
  </si>
  <si>
    <t>104a</t>
  </si>
  <si>
    <t>Language requirement (average)</t>
  </si>
  <si>
    <t>Naturalisation language requirement (average)</t>
  </si>
  <si>
    <t>Are applicants encouraged to succeed through basic conditions for naturalisation?</t>
  </si>
  <si>
    <t xml:space="preserve">CONDITIONS FOR ACQUISITION
</t>
  </si>
  <si>
    <t>Simplified naturalisation. Only related to at birth for stateless. Stateless persons. A stateless person may acquire Swedish citizenship by notification if that person has a permanent resident permit and falls into one of the following categories:  born in Sweden and aged less than five;
aged under 18 and in the custody of a Swedish citizen;
aged 18 or 19 and resident in Sweden since age 15.  Changes to Citizenship Act in force in 2015: facilitate the procedure for children and young people through a shorter time requirement for permanent residence and domicile in Sweden.</t>
  </si>
  <si>
    <t>Naturalisation procedure (facilitated or not)</t>
  </si>
  <si>
    <t xml:space="preserve">Upon simple application or declaration after birth </t>
  </si>
  <si>
    <t>Automatically at birth (may be conditional upon parents' status)</t>
  </si>
  <si>
    <t>Third generation
Note: Third generation are born in the country to non-national parents, at least one of whom was born in the country.</t>
  </si>
  <si>
    <t>Birth-right citizenship for third generation</t>
  </si>
  <si>
    <t>Children under 15 can be naturalised together with its parents as soon as a permanent residence permit is granted. Children aged 15—18 by notification by guardian if child is permanent resident (resident for five years) then fees lowered. Declaration for those who have been living in Sweden for at least three years.</t>
  </si>
  <si>
    <t>Second generation 
Note: Second generation are born in the country to non-national parents</t>
  </si>
  <si>
    <t>Birth-right citizenship for second generation</t>
  </si>
  <si>
    <t>Same as for ordinary TCNs</t>
  </si>
  <si>
    <t>Longer than for spouses, but shorter than for ordinary TCNs</t>
  </si>
  <si>
    <t>Same as for spouses of nationals</t>
  </si>
  <si>
    <t>Residence requirement for partners/co-habitees of nationals</t>
  </si>
  <si>
    <t>b. Partners of nationals</t>
  </si>
  <si>
    <t>101b</t>
  </si>
  <si>
    <t>2 years</t>
  </si>
  <si>
    <t xml:space="preserve">Only a (please specify) </t>
  </si>
  <si>
    <t xml:space="preserve">A and b (please specify) </t>
  </si>
  <si>
    <t>Spouses of nationals                                                                         a) Fewer years of residence and/ or marriage required than the residence period required for ordinary applicants                                                                                                                         b) Fewer requirements than the residence period required for ordinary applicants
Note: "Residence" is defined as the whole period of lawful and habitual stay since entry. If there is a required period of marriage that is less than the residence/waiting period, please answer according to the most favourable option. For instance, if spouses may apply after 3 years of marriage OR 4 years of residence, please select Option 3.</t>
  </si>
  <si>
    <t>a. Spouses of nationals</t>
  </si>
  <si>
    <t>101a</t>
  </si>
  <si>
    <t>Requirements for spouses and partners (average)</t>
  </si>
  <si>
    <t>Shorter periods (includes uninterrupted residence or where absence not regulated to law and left to administrative discretion)</t>
  </si>
  <si>
    <t>Up to 10 non-consecutive months and/or 6 consecutive months (please specify)</t>
  </si>
  <si>
    <t xml:space="preserve">Longer periods (please specify) </t>
  </si>
  <si>
    <t>Periods of absence allowed previous to acquisition of nationality</t>
  </si>
  <si>
    <t>Periods of prior-absence allowed</t>
  </si>
  <si>
    <t>Several years of permanent residence required (please specify)</t>
  </si>
  <si>
    <t>Required in year of application</t>
  </si>
  <si>
    <t>Not required</t>
  </si>
  <si>
    <t>Is possession of a permanent or long-term residence permit required?</t>
  </si>
  <si>
    <t>Permits considered</t>
  </si>
  <si>
    <t>After ≥ 10 years of total residence (please specify)</t>
  </si>
  <si>
    <t>After &gt; 5 &lt; 10 years of total residence (please specify)</t>
  </si>
  <si>
    <t>After ≤ 5 years of total residence(please specify)</t>
  </si>
  <si>
    <t>Residence requirement for ordinary legal residents
Note: "Residence" is defined as the whole period of lawful and habitual stay since entry. For instance, if the requirement is 5 years as a permanent residence, which itself can only be obtained after 5 years' residence, please select "After ≥ 10 years"</t>
  </si>
  <si>
    <t>Residence period</t>
  </si>
  <si>
    <t>How long must migrants wait to naturalise? Are their children and grandchildren born in the country entitled to become citizens?</t>
  </si>
  <si>
    <t xml:space="preserve">ELIGIBILITY </t>
  </si>
  <si>
    <t>Are legal immigrants encouraged to naturalise and are their children born in the country entitled to become full citizens?</t>
  </si>
  <si>
    <t xml:space="preserve">ACCESS TO NATIONALITY </t>
  </si>
  <si>
    <t>Other limiting   conditions apply</t>
  </si>
  <si>
    <t xml:space="preserve">Priority to nationals </t>
  </si>
  <si>
    <t>Equal access with nationals</t>
  </si>
  <si>
    <t>Access to housing (rent control, public/social housing, participation in housing financing schemes)</t>
  </si>
  <si>
    <t>Access to housing</t>
  </si>
  <si>
    <t>Access to social security (unemployment benefits, old age pension, invalidity benefits, maternity leave, family benefits, social assistance)</t>
  </si>
  <si>
    <t xml:space="preserve">Access to social security and assistance </t>
  </si>
  <si>
    <t>Priority to nationals</t>
  </si>
  <si>
    <t>Equal access with nationals and equal working conditions</t>
  </si>
  <si>
    <t>Access to employment (with the only exception of activities involving the exercise of public authority), self-employment and other economic activities, and working conditions</t>
  </si>
  <si>
    <t xml:space="preserve">Access to employment </t>
  </si>
  <si>
    <t>Do long-term residents have the same residence and socio-economic rights (e.g. like EU nationals)?</t>
  </si>
  <si>
    <t xml:space="preserve">RIGHTS ASSOCIATED WITH STATUS </t>
  </si>
  <si>
    <t>All rights</t>
  </si>
  <si>
    <t>Legal guarantees and redress in case of refusal, non-renewal, or withdrawal:
a. reasoned decision
b. right to appeal
c. representation before an independent administrative authority and/or a court</t>
  </si>
  <si>
    <t>At least one case</t>
  </si>
  <si>
    <t>In all three cases</t>
  </si>
  <si>
    <t>Expulsion precluded: 
a. after 20 years of residence as a long-term residence permit holder, 
b. in case of minors, and
c. residents born in the State concerned or admitted before they were 10 once they have reached the age of 18</t>
  </si>
  <si>
    <t xml:space="preserve">Expulsion precluded </t>
  </si>
  <si>
    <t>One or more of  b, c, d or e are not taken into account</t>
  </si>
  <si>
    <t xml:space="preserve">At least b, c, d and e </t>
  </si>
  <si>
    <t>More elements than b,c,d and e</t>
  </si>
  <si>
    <t>Protection against expulsion. Due account taken of:
a. personal behaviour 
b. age of resident, 
c. duration of residence, 
d. consequences for both the resident and his or her family, 
e. existing links to the State concerned 
f. (non-)existing links to the resident’s country of origin (including problems with  re-entry for political or citizenship reasons)</t>
  </si>
  <si>
    <t xml:space="preserve">Personal circumstances considered before expulsion </t>
  </si>
  <si>
    <t xml:space="preserve">Includes all listed grounds (a-d) and/or additional grounds (please specify) </t>
  </si>
  <si>
    <t xml:space="preserve">Includes three of the listed grounds </t>
  </si>
  <si>
    <t>No other than a and/or c</t>
  </si>
  <si>
    <t xml:space="preserve">Grounds for rejecting, withdrawing, or refusing to renew status: 
a. proven fraud in the acquisition of permit 
b. sentence for serious crimes, 
c. actual and serious threat to public policy or national security, 
d. original conditions are no longer satisfied (e.g. unemployment or economic resources)                              e. additional grounds (please specify) </t>
  </si>
  <si>
    <t>Grounds for rejection, withdrawal, refusal</t>
  </si>
  <si>
    <t>≤ 1  year</t>
  </si>
  <si>
    <t>1 year&lt; , &lt; 3 years</t>
  </si>
  <si>
    <t>≥ 3 years</t>
  </si>
  <si>
    <r>
      <t xml:space="preserve">Periods of absence allowed for renewal, after granting of status (continuous or cumulative)
</t>
    </r>
    <r>
      <rPr>
        <sz val="11"/>
        <rFont val="Calibri"/>
        <family val="2"/>
      </rPr>
      <t>Note: for EU countries, this refers to time outside the EU.</t>
    </r>
  </si>
  <si>
    <t>Periods of absence allowed</t>
  </si>
  <si>
    <t>Provided original requirements are still met</t>
  </si>
  <si>
    <t xml:space="preserve">Upon application </t>
  </si>
  <si>
    <t>Automatically</t>
  </si>
  <si>
    <t>Renewable permit</t>
  </si>
  <si>
    <t>&lt; 5 years</t>
  </si>
  <si>
    <t>5 years</t>
  </si>
  <si>
    <t>&gt; 5 years</t>
  </si>
  <si>
    <t>Duration of validity of permit</t>
  </si>
  <si>
    <t xml:space="preserve">Duration of validity of permit </t>
  </si>
  <si>
    <t>≤ 6 months defined by law (please specify)</t>
  </si>
  <si>
    <t xml:space="preserve">Maximum duration of procedure </t>
  </si>
  <si>
    <t>Does the state protect applicants from discretionary procedures (e.g. like EU nationals)?</t>
  </si>
  <si>
    <t>SECURITY OF STATUS</t>
  </si>
  <si>
    <t>111 euros</t>
  </si>
  <si>
    <t>Higher costs
(please specify amounts for each)</t>
  </si>
  <si>
    <t>Normal costs (please specify amount) e.g. same as regular administrative fees in the country</t>
  </si>
  <si>
    <t>Costs of application and/or issue of status</t>
  </si>
  <si>
    <t>Option 2: meets basic subsistence and housing needs, not a burden, not automatically excluded if receives social assistance</t>
  </si>
  <si>
    <t>Income source linked to employment or no use of social assistance</t>
  </si>
  <si>
    <t>Higher than social assistance and no income source is excluded</t>
  </si>
  <si>
    <t>None or at/below level of social assistance and no income source is excluded (please specify)</t>
  </si>
  <si>
    <t>Economic resources requirement</t>
  </si>
  <si>
    <t>Economic resources</t>
  </si>
  <si>
    <t>g. LTR language courses</t>
  </si>
  <si>
    <t>84g</t>
  </si>
  <si>
    <t>Support to pass language/integration requirement                                                                   a. Assessment based on publicly available list of questions
b. Assessment based on free/low-cost study guide</t>
  </si>
  <si>
    <t>f. LTR language support</t>
  </si>
  <si>
    <t>84f</t>
  </si>
  <si>
    <t>e. LTR language cost</t>
  </si>
  <si>
    <t>84e</t>
  </si>
  <si>
    <t>Language/integration requirement exemptions 
a. Takes into account individual abilities e.g. educational qualifications
b. Exemptions for vulnerable groups e.g. age, illiteracy, mental/physical disability</t>
  </si>
  <si>
    <t>d. LTR language exemption</t>
  </si>
  <si>
    <t>84d</t>
  </si>
  <si>
    <t>Requirement includes integration test/assessment</t>
  </si>
  <si>
    <t>Requirement to take an integration course</t>
  </si>
  <si>
    <t>No Requirement OR Voluntary course/information (please specify which)</t>
  </si>
  <si>
    <t>Form of integration requirement e.g. not language but social/cultural (if no requirement, skip to question 85)</t>
  </si>
  <si>
    <t>c. LTR  integration form</t>
  </si>
  <si>
    <t>84c</t>
  </si>
  <si>
    <t>B1 or higher set as standard. OR no standards, based on administrative discretion. (please specify which)</t>
  </si>
  <si>
    <t>A1 or less set as standard</t>
  </si>
  <si>
    <t>Level of language requirement 
Note: Can be test, interview, completion of course, or other for country of assessments.</t>
  </si>
  <si>
    <t>b. LTR language level</t>
  </si>
  <si>
    <t>84b</t>
  </si>
  <si>
    <t>Requirement includes language test/assessment</t>
  </si>
  <si>
    <t>Requirement to take a language course</t>
  </si>
  <si>
    <t>Form of language requirement  (if no requirement, skip to question 84c
Note: Can be test, interview, completion of course, or other for country of assessments.</t>
  </si>
  <si>
    <t>a. LTR language form</t>
  </si>
  <si>
    <t>84a</t>
  </si>
  <si>
    <t>LTR Language requirement (average)</t>
  </si>
  <si>
    <t>Do applicants for long-term residence have to fulfil the same basic conditions in society (e.g. like EU nationals)?</t>
  </si>
  <si>
    <t xml:space="preserve">CONDITIONS FOR ACQUISITION OF STATUS </t>
  </si>
  <si>
    <t>Shorter periods</t>
  </si>
  <si>
    <t>Up to 10 non-consecutive months and/or 6 consecutive months</t>
  </si>
  <si>
    <t>Periods of absence allowed previous to granting of status</t>
  </si>
  <si>
    <t>Yes, with some conditions (limited number of years or type of study)</t>
  </si>
  <si>
    <t>Yes, all</t>
  </si>
  <si>
    <t>Is time of residence as a pupil/student counted?</t>
  </si>
  <si>
    <t>Time counted as pupil/student</t>
  </si>
  <si>
    <t>Additional temporary 
residence permits 
excluded</t>
  </si>
  <si>
    <t>Seasonal workers, au pairs 
and posted workers excluded</t>
  </si>
  <si>
    <t xml:space="preserve">Any residence permit </t>
  </si>
  <si>
    <t>Documents taken into account to be eligible for permanent residence</t>
  </si>
  <si>
    <t xml:space="preserve">Permits considered </t>
  </si>
  <si>
    <t>76(a) Labour migramts 2+2 years, allothers 2 years, refugees= directly. The new immigration law on labour migrants' says that they need to wait 48 months before applying for permanent residence. The maximum validity period for the permit is two years. You can then apply for an extension for two more years. http://www.migrationsverket.se/info/160_en.html.</t>
  </si>
  <si>
    <t>Required time of habitual residence</t>
  </si>
  <si>
    <t xml:space="preserve">Residence period </t>
  </si>
  <si>
    <t>Can all temporary legal residents apply for a long-term residence permit (e.g. EU nationals?</t>
  </si>
  <si>
    <t xml:space="preserve"> ELIGIBILITY</t>
  </si>
  <si>
    <t>Do temporary legal residents have facilitated access to a long-term residence permit (e.g. like EU nationals)?</t>
  </si>
  <si>
    <t>PERMANENT RESIDENCE</t>
  </si>
  <si>
    <t>no support or funding</t>
  </si>
  <si>
    <t>funding or support (in kind) dependent on criteria set by the state (beyond being a partner in consultation and different than for non-immigrant groups)</t>
  </si>
  <si>
    <t>funding or support (in kind) for immigrant organisations involved in consultation and advice at local level without further conditions than being a partner in talks (or similar conditions as for non-immigrant organisations)</t>
  </si>
  <si>
    <t>Public funding or support of immigrant organisations on national level in city (other than capital) with largest proportion of foreign residents</t>
  </si>
  <si>
    <t>Public funding/support for immigrant bodies in other city with largest migrant population</t>
  </si>
  <si>
    <t>Public funding or support of immigrant organisations on local level in capital city</t>
  </si>
  <si>
    <t>Public funding/support for immigrant bodies at local level in capital city</t>
  </si>
  <si>
    <t>funding or support (in kind) dependent on criteria set by the state (beyond being a partner in consultation and different than for non-immigrant groups) or not in all regions</t>
  </si>
  <si>
    <t>funding or support (in kind) for immigrant organisations involved in consultation and advice at regional level without further conditions than being a partner in talks (or similar conditions as for non-immigrant organisations)</t>
  </si>
  <si>
    <t>Public funding or support of immigrant organisations on regional level</t>
  </si>
  <si>
    <t xml:space="preserve">Public funding/support for regional immigrant bodies </t>
  </si>
  <si>
    <t xml:space="preserve">funding or support (in kind) dependent on criteria set by the state (beyond being a partner in consultation and different than for non-immigrant groups) </t>
  </si>
  <si>
    <t>funding or support (in kind) for immigrant organisations involved in consultation and advice at national level without further conditions than being a partner in talks (or similar conditions as for non-immigrant organisations)</t>
  </si>
  <si>
    <t>Public funding or support of immigrant organisations on national level</t>
  </si>
  <si>
    <t xml:space="preserve">Public funding/support for national immigrant bodies </t>
  </si>
  <si>
    <t>No active policy of information in the last year</t>
  </si>
  <si>
    <t>Policy of information on general basis  (through individual campaigns in certain regions, brochures, websites updated on a regular basis)</t>
  </si>
  <si>
    <t>Policy of information  by state targeted at migrant workers and/or employers on individual basis (through individualised meeting or one-stop-shop)</t>
  </si>
  <si>
    <t>Active policy of information by national level (or regional in federal states)</t>
  </si>
  <si>
    <t xml:space="preserve">Active information policy </t>
  </si>
  <si>
    <t>Do campaigns and funds encourage immigrants and their associations to participate in political life?</t>
  </si>
  <si>
    <t>IMPLEMENTATION POLICIES</t>
  </si>
  <si>
    <t>No criteria in law/statutes</t>
  </si>
  <si>
    <t>One required in law/statutes (please specify)</t>
  </si>
  <si>
    <t>Both required in law/statutes (please specify, also for any additional criteria)</t>
  </si>
  <si>
    <t>Representativeness
Existence of selection criteria to ensure representativeness. Participants or organisations must include: 
a. Both genders
b. Diversity of nationalities/ethnic groups</t>
  </si>
  <si>
    <t>e. Consultation representativeness</t>
  </si>
  <si>
    <t>74e</t>
  </si>
  <si>
    <t>None guaranteed in law/statutes</t>
  </si>
  <si>
    <t>One guaranteed in law/statutes (please specify)</t>
  </si>
  <si>
    <t>Both guaranteed in law/statutes</t>
  </si>
  <si>
    <t xml:space="preserve">Institutionalisation (as either right or duty of body in law or statute)
Beyond consultation on policies affecting foreign residents, the Body has: 
a. Right of initiative to make its own reports or recommendations, even when not consulted.
b. Right to a response by the national authority to the its advice or recommendations.  
</t>
  </si>
  <si>
    <t>d. Consultation powers</t>
  </si>
  <si>
    <t>74d</t>
  </si>
  <si>
    <t>Chaired by national authority</t>
  </si>
  <si>
    <t>Co-chaired by participant and national authority</t>
  </si>
  <si>
    <t>Chaired by participant (foreign resident or association)</t>
  </si>
  <si>
    <t xml:space="preserve">Leadership of consultative body </t>
  </si>
  <si>
    <t>c. Consultation leadership</t>
  </si>
  <si>
    <t>74c</t>
  </si>
  <si>
    <t>Members of consultation body are selected and appointed by the state only</t>
  </si>
  <si>
    <t>Members elected by foreign residents or members appointed by associations of foreign residents but with special state intervention</t>
  </si>
  <si>
    <t>Members elected by foreign residents or members appointed by associations of foreign residents without special state intervention</t>
  </si>
  <si>
    <t>Composition of consultative body of foreign residents on local level in city (other than capital) with  largest  proportion of foreign residents</t>
  </si>
  <si>
    <t>b. Consultation composition</t>
  </si>
  <si>
    <t>74b</t>
  </si>
  <si>
    <t>They are not formally stated or regulated but possible -- and there are consultation bodies used in differens contexts and on different levels in society.</t>
  </si>
  <si>
    <t>No consultation (go to 75)</t>
  </si>
  <si>
    <t>Ad hoc consultation  (go to question 74b)</t>
  </si>
  <si>
    <t>Structural consultation (go to question 74b)</t>
  </si>
  <si>
    <t>Consultation of foreign residents on local level in city (other than capital) with largest proportion of foreign residents</t>
  </si>
  <si>
    <t>a. Regular consultation</t>
  </si>
  <si>
    <t>74a</t>
  </si>
  <si>
    <t>Strength of major cities' consultative bodies (average)</t>
  </si>
  <si>
    <t>Strength of other local consultative body (average)</t>
  </si>
  <si>
    <t>73e</t>
  </si>
  <si>
    <t xml:space="preserve">Institutionalisation (as either right or duty of body in law or statute)
Beyond consultation on policies affecting foreign residents, the Body has: 
a. Right of initiative to make its own reports or recommendations, even when not consulted.
b. Right to a response by the national authority to its advice or recommendations.  
</t>
  </si>
  <si>
    <t>73d</t>
  </si>
  <si>
    <t>73c</t>
  </si>
  <si>
    <t>Members of consultation body must be directly selected/appointed/or approved by the state</t>
  </si>
  <si>
    <t xml:space="preserve">Members elected by foreign residents or members appointed by associations of foreign residents but with special state intervention </t>
  </si>
  <si>
    <t>Composition of consultative body of foreign residents on local level in capital city</t>
  </si>
  <si>
    <t>73b</t>
  </si>
  <si>
    <t>No consultation (skip to question 74a )</t>
  </si>
  <si>
    <t>Ad hoc consultation  (go to question 73b)</t>
  </si>
  <si>
    <t>Structural consultation (go to question 73b)</t>
  </si>
  <si>
    <t xml:space="preserve">Consultation of foreign residents on local level in capital city </t>
  </si>
  <si>
    <t>73a</t>
  </si>
  <si>
    <t>Strength of capital city consultative body (average)</t>
  </si>
  <si>
    <t>Strength of capital consultative body (average)</t>
  </si>
  <si>
    <t>72e</t>
  </si>
  <si>
    <t>72d</t>
  </si>
  <si>
    <t>Leadership of consultative body</t>
  </si>
  <si>
    <t>72c</t>
  </si>
  <si>
    <t xml:space="preserve">Structural consultation </t>
  </si>
  <si>
    <t xml:space="preserve">Composition of consultative body of foreign residents on regional level </t>
  </si>
  <si>
    <t>72b</t>
  </si>
  <si>
    <t>no consultation (skip to question 73a )</t>
  </si>
  <si>
    <t>ad hoc consultation or structural consultation only present in some regional entities (go to 72b)</t>
  </si>
  <si>
    <t xml:space="preserve">structural consultation (go to 72b) </t>
  </si>
  <si>
    <t>Consultation of foreign residents on regional level (if no regional level exists in the country, skip to question 74a )</t>
  </si>
  <si>
    <t>72a</t>
  </si>
  <si>
    <t>Strength of Regional Consultative Bodies (average)</t>
  </si>
  <si>
    <t>Strength of regional consultative body (average)</t>
  </si>
  <si>
    <t>71e</t>
  </si>
  <si>
    <t>71d</t>
  </si>
  <si>
    <t>71c</t>
  </si>
  <si>
    <t>Members elected by foreign residents or members appointed by associations of foreign residents but with special state intervention, e.g. endorsement of candidates needed by the state or some members are directly selected and appointed by the state</t>
  </si>
  <si>
    <t>Composition of consultative body of foreign residents on national level</t>
  </si>
  <si>
    <t>71b</t>
  </si>
  <si>
    <t xml:space="preserve">Sweden does not have any structural consultative bodies of immigrants in Sweden. Instead, the government funds SIOS
The Cooperation Group for Ethnical Associations in Sweden (SIOS) but does not grant them any formal status as a consultative partner.  The Partnership Agreement at national level and the local development agreements in urban development areas count as structural or ad hoc consultative bodies. Instead, there is only ad hoc consultation based on the established consultation procedures used in all areas of lawmaking in Sweden: http://www.riksdagen.se/templates/R_Page____7053.aspx </t>
  </si>
  <si>
    <t>No consultation on national level (skip to question 72a)</t>
  </si>
  <si>
    <t>Ad hoc consultation  (go to question 71b)                               Note: Consultation of immigrant population or immigrant associations exists but is not structurally organised</t>
  </si>
  <si>
    <t>Structural consultation (go to question 71b)                          Note: Consultation of immigrant population or of immigrant associations is structurally organised for policies which are relevant for foreign residents</t>
  </si>
  <si>
    <t xml:space="preserve">Consultation of foreign residents on national level                                                                                                  </t>
  </si>
  <si>
    <t>71a</t>
  </si>
  <si>
    <t>Strength of national consultative body (average)</t>
  </si>
  <si>
    <t>Are there strong and independent advisory bodies composed of migrant representatives or associations?</t>
  </si>
  <si>
    <t>CONSULTATIVE BODIES</t>
  </si>
  <si>
    <t xml:space="preserve">Other official/legal restrictions apply </t>
  </si>
  <si>
    <t>Restricted access to internal elected positions</t>
  </si>
  <si>
    <t>Equal access with nationals (no restrictions imposed by government)</t>
  </si>
  <si>
    <t>Membership of and participation to political parties</t>
  </si>
  <si>
    <t>Membership in political parties</t>
  </si>
  <si>
    <t>No right</t>
  </si>
  <si>
    <t>A minimal number of national citizens should be on board, other restrictions apply (i.e. with regard to creation of political organisations or parties)</t>
  </si>
  <si>
    <t>No restrictions on creation of associations by foreigners, no restrictions regarding the composition of the board of such associations</t>
  </si>
  <si>
    <t>Right to association                                                                                                                        Note: Any kind of association, including political and civic associations.</t>
  </si>
  <si>
    <t>Right to association</t>
  </si>
  <si>
    <t>Do foreign citizens have the same rights as nationals to join and form political parties and associations?</t>
  </si>
  <si>
    <t>POLITICAL LIBERTIES</t>
  </si>
  <si>
    <t>No right / other restrictions apply</t>
  </si>
  <si>
    <t>Restricted to certain posts, reciprocity or special requirements</t>
  </si>
  <si>
    <t xml:space="preserve">Unrestricted </t>
  </si>
  <si>
    <t>Right to stand for elections at local level</t>
  </si>
  <si>
    <t>Right to stand in local elections</t>
  </si>
  <si>
    <t>Requirement of more than five years of residence, reciprocity, other special conditions or special registration procedure, or only in certain municipalities</t>
  </si>
  <si>
    <t>Equal rights as nationals or requirement of less than or equal to five years of residence</t>
  </si>
  <si>
    <t>Right to vote in local elections</t>
  </si>
  <si>
    <t xml:space="preserve">Right to vote in local elections </t>
  </si>
  <si>
    <t>Requirement of more than five years of residence, reciprocity, other special conditions or special registration procedure or only in certain regions</t>
  </si>
  <si>
    <r>
      <t>Right to vote in regio</t>
    </r>
    <r>
      <rPr>
        <sz val="11"/>
        <rFont val="Calibri"/>
        <family val="2"/>
      </rPr>
      <t>nal elections (if no regional level exists in the country, skip to question 68)</t>
    </r>
  </si>
  <si>
    <t>Right to vote in regional elections</t>
  </si>
  <si>
    <t>Reciprocity or other special conditions for certain nationalities</t>
  </si>
  <si>
    <t>Equal rights as nationals after certain period of residence</t>
  </si>
  <si>
    <t>Right to vote in national elections</t>
  </si>
  <si>
    <t xml:space="preserve">Can legally resident foreign citizens vote and stand as candidates in elections (e.g. like EU nationals)?      </t>
  </si>
  <si>
    <t>ELECTORAL RIGHTS</t>
  </si>
  <si>
    <t>Do legally resident foreign citizens have comparable opportunities as nationals to participate in political life (e.g. like EU nationals)?</t>
  </si>
  <si>
    <t>POLITICAL PARTICIPATION</t>
  </si>
  <si>
    <t>A covered: No compulsory and standardized program provided. It is not a standard compulsory element in training, although it may be in schools/municipalities where it is conceived as especially needed. Intercultural education programmes in teacher training are marginalised and geenrally provided as optional courses to student teachers. trainings on intercultural education are not required, but are primarily part of initial teacher training. However this score will change. A new teacher edutation will start in Sweden autumn 2011. All teacher educations have had to plan for this. One of the requirements have concerned "internationalisation". In e.g. Malmö we have now planned for three courses under an international umbrella: Intercultural education, Citizenship education and Education for a sustainable society
onal Agency for Education has given schools the discretion to address issues like dress codes and activities on a case-by-case basis</t>
  </si>
  <si>
    <t>A or B only on ad hoc / project basis</t>
  </si>
  <si>
    <t>A or B offered extensively to teachers</t>
  </si>
  <si>
    <t>A or B required</t>
  </si>
  <si>
    <t>Teacher training and professional development programmes require intercultural education and the appreciation of cultural diversity for all teachers:
a. Topic required in pre-service training  in order to qualify as a teacher;
b. Topic required  in obligatory in-service professional development training.</t>
  </si>
  <si>
    <t xml:space="preserve">Teacher training to reflect diversity </t>
  </si>
  <si>
    <t>Swedish National Agency for Education has given schools the discretion to address issues like dress codes and activities on a case-by-case basis</t>
  </si>
  <si>
    <t>No specific adaptation foreseen in law.</t>
  </si>
  <si>
    <t>Law allows for local or school-level discretion (please specify which adaptations).</t>
  </si>
  <si>
    <t>State regulations or guidelines concerning local adaptation (please specify which adaptations).</t>
  </si>
  <si>
    <t>Daily life at school can be adapted based on cultural or religious needs in order to avoid exclusion of pupils. Such adaptations might include one or a few of the following: Changes to the existing school timetable and religious holidays; educational activities; dress codes and clothing; school menus.</t>
  </si>
  <si>
    <t xml:space="preserve">Adapting daily school life to reflect diversity </t>
  </si>
  <si>
    <t xml:space="preserve">"Skolverket" provides teaching material, service and support for these purposes. Government decides on syllabi for compulsory school, Swedish National Agency for Education on the one for special schools. Responsibility of every individual school to ensure children's possibility of developmetn and use textbooks and materials to meet classroom meets. THere are no additional resources offered to schools re: curriculum/materials promoting diversity. All tasks summarised here: http://www.skolinspektionen.se/en/About-Skolinspektionen/About-the-Swedish-Schools-Inspectorate/
and heren http://www.skolinspektionen.se/en/About-Skolinspektionen/The-activities-of-the-School-Inspectorate/ 
</t>
  </si>
  <si>
    <t>None.</t>
  </si>
  <si>
    <t>Only a.</t>
  </si>
  <si>
    <t>Both of these.</t>
  </si>
  <si>
    <t>The school curricula and teaching materials can be modified to reflect changes in the diversity of the school population:
a. State guidance on curricular change to reflect both national and local population variations;
b. Inspection, evaluation and monitoring of implementation of (a).</t>
  </si>
  <si>
    <t xml:space="preserve">Adapting curriculum to reflect diversity </t>
  </si>
  <si>
    <t>Skolverket (national agency for education)</t>
  </si>
  <si>
    <t>Neither.</t>
  </si>
  <si>
    <t>Initiatives part of state budget line for ad hoc funding.</t>
  </si>
  <si>
    <t>Initiatives part of mandate of state-subsidised body (please name).</t>
  </si>
  <si>
    <t>State support for public information initiatives to promote the appreciation of cultural diversity throughout society.</t>
  </si>
  <si>
    <t>State supported information initiatives</t>
  </si>
  <si>
    <t>Falls under the general umbrella of equal respect and tolerance.</t>
  </si>
  <si>
    <t>Intercultural education not included in curriculum, or intercultural education does not include appreciation of cultural diversity (please specify).</t>
  </si>
  <si>
    <t>One of these (please specify).</t>
  </si>
  <si>
    <t>The official aims of intercultural education include the appreciation of cultural diversity, and is delivered:
a. As a stand-alone curriculum subject;
b. Integrated throughout the curriculum.</t>
  </si>
  <si>
    <t>School curriculum to reflect diversity</t>
  </si>
  <si>
    <t>Are all pupils and teachers supported to learn and work together in a diverse society?</t>
  </si>
  <si>
    <t xml:space="preserve">INTERCULTURAL EDUCATION FOR ALL
</t>
  </si>
  <si>
    <t>B. There is no national policy to recruit or attract teachers of different cultural background. However there is a policy to grant a person who has a foreign teacher training a certificate of eligibilty if that teacher training alone or together with work experience. Top-up courses with some Swedish universities, while certificate provided by National Agency for Higher Education. The Education Act Chapter 2 §3 states that "Municipalities and county councils are obliged to use teachers, pre-school teachers or recreation instructors in education who have training appropriate to the teaching that they will mainly be undertaking. Exceptions may be made only if persons with such training are not available or if there are other special reasons with regard to the pupils." Universities have initiatives like Stockholm U to provide extra support to students with immigrant background.</t>
  </si>
  <si>
    <t>Measures (e.g. campaigns, incentives, support) to support bringing migrants into the teacher workforce:
a. To encourage more migrants to study and qualify as teachers;
b. To encourage more migrants to enter the teacher workforce.</t>
  </si>
  <si>
    <t>Measures to bring migrants into the teacher workforce</t>
  </si>
  <si>
    <t>A and B. As for C) There are no national training programs for school leaders that focus on immigrant pupils.  In a number of municipalities there are strong initiatives to include migrant parents into school governance (see Bouakaz, 2006, “Parental involvement in school”).</t>
  </si>
  <si>
    <t>None. Migrant parents and communities are only included in  general categories that apply to all.</t>
  </si>
  <si>
    <t>Two or more of these (please specify).</t>
  </si>
  <si>
    <t>Measures to support migrant parents and communities in the education of their children:
a. Requirement for community-level support for parental involvement in their children's learning (e.g. community outreach workers);
b. Requirement for school-level support to link migrant students and their schools (e.g. school liaison workers);
c. Measures to encourage migrant parents to be involved in school governance.</t>
  </si>
  <si>
    <t>Measures to support migrant parents and communities</t>
  </si>
  <si>
    <t>a) There are national agencies working to support improvement of migrant concentration schools. Swedish National Agency for School Improvement (now NAE) gave support in the program "Better results and decreased differences" to municipalities that needed to improve educational conditions for pupils in areas of ethnic segregation where a large number of pupils have difficulties in reading the specific goals. Priority was given to compulsory and upper secondary schools as well for schools for pupils with learning disabilities. As agreed with municipalities and through commissions, for example to universities and institutions of higher education, the Agency distributed SEK 225 million during 2006-2007. The funds are distributed in 30 different contributions based on the activity plan for the work that was made by the Agency.  The Swedish National Agency for School Improvement does no longer exist. Their work is now done by the National Agency for Education
b) No policy requiring or encouraging schools with high and low concentrations of migrants to cooperate.</t>
  </si>
  <si>
    <t>None. Only general measures (please specify).</t>
  </si>
  <si>
    <t>Measures to promote societal integration:
a. Measures to encourage schools with few migrant pupils to attract more migrant pupils and schools with many to attract more non-migrant pupils;
b. Measures to link schools with few migrant pupils and many migrant pupils (curricular or extra-curricular).</t>
  </si>
  <si>
    <t xml:space="preserve">Measures to counter segregation of migrant pupils and promote integration </t>
  </si>
  <si>
    <t>No delivery in school or funding by state.</t>
  </si>
  <si>
    <t>Option on cultures of origin is delivered:          
a. In the regular school day (may involve missing other subjects);
b. Integrated into the school curriculum, which may be open to all students;
c. Outside school, with some state funding.</t>
  </si>
  <si>
    <t xml:space="preserve">b. Delivery of immigrant cultures </t>
  </si>
  <si>
    <t>56b</t>
  </si>
  <si>
    <t xml:space="preserve"> In addition to developing a student’s skills in his/her own language, the purpose of first language instruction is to help students build self esteem and promote their development as bilingual individuals with dual cultural identity and com-petence. Syllabus coveres culture and literature. It shall also teach the children about the culture and social structure-, and allow them to follow developments in the home country. They should acquire a knowledge of the history, traditions and social life in their culture of origin and the ability to make comparisons with Swedish conditions,</t>
  </si>
  <si>
    <t>No provision. Only through private or community initiatives. (skip to question 57)</t>
  </si>
  <si>
    <t>Bilateral agreements or schemes financed by another country (please specify countries).</t>
  </si>
  <si>
    <t>State regulations / recommendations (please specify).</t>
  </si>
  <si>
    <t xml:space="preserve">Provision of option (in or outside school) to learn about migrant pupils' cultures and their / their parents' country of origin </t>
  </si>
  <si>
    <t xml:space="preserve">a. Option to learn immigrant cultures </t>
  </si>
  <si>
    <t>56a</t>
  </si>
  <si>
    <t>Support for teaching immigrant cultures (average)</t>
  </si>
  <si>
    <t>a, b, c (not open to all)  It is encouraged and supported by different kinds of material that can be provided by educational authorities, but it is up to teachers/schools to take the initiative.
How first language instruction is arranged varies. Usually lessons are held out-side regular timetable hours, but there are alternative options.f</t>
  </si>
  <si>
    <t>Option on immigrant languages is delivered:          
a. In the regular school day (may involve missing other subjects);
b. As an adaptation of foreign-language courses in school, which may be open to all students (equal status as other languages);
c. Outside school, with some state funding.</t>
  </si>
  <si>
    <t xml:space="preserve">b. Delivery of immigrant languages </t>
  </si>
  <si>
    <t>55b</t>
  </si>
  <si>
    <t>Schools also have the possibility of arranging up to half of the tuition in the first language of the student’s (bilingual educa-tion). Participation in first language classes is not compulsory, but municipali-ties are required to provide it for all students who speak a language other than Swedish at home on a daily basis.
If a suitable teacher cannot be found, or if the number of students in the lan-guage group is fewer than five, however, municipalities are not required to ar-range this instruction. The right of official minorities to first language instruc-tion is more comprehensive, and the above restrictions concerning numbers do not apply.
First language instruction may be given in compulsory school as a student option, language option, school option, in or outside the regular timetable. If stu-dents study their first language outside the regular timetable, they are entitled to a combined total of 7 years of first language instruction during their school years in the public school system. At the upper secondary level, students may study their first language as an individual option, a language option, or in the form of an augmented course. Students wishing to take their first language in upper secondary school must have a grade in that language from year 9 of com-pulsory school, or equivalent.</t>
  </si>
  <si>
    <t xml:space="preserve">No provision. Only through private or community initiatives. (skip to question 56a)   </t>
  </si>
  <si>
    <t>Bilateral agreements or schemes financed by another country (please specify countries and languages).</t>
  </si>
  <si>
    <t>Provision of option (in our outside school) to learn immigrant languages</t>
  </si>
  <si>
    <t xml:space="preserve">a. Option to learn immigrant languages </t>
  </si>
  <si>
    <t>55a</t>
  </si>
  <si>
    <t>Support for teaching immigrant languages (average)</t>
  </si>
  <si>
    <t>Do all pupils benefit from the new opportunities that immigration brings to schools like immigrant languages, cultures, diverse classrooms, and parental outreach?</t>
  </si>
  <si>
    <t xml:space="preserve"> NEW OPPORTUNITIES
</t>
  </si>
  <si>
    <t xml:space="preserve">A covered: It is optional. There are no national guidelines on this issue, as the responsibility for the education of teachers lies with each higher education institution, providing teacher-training programmes. Therefore the intercultural approach in the education of teachers varies between institutions.Education Act Chapter 2 §3 states that "Municipalities and county councils are obliged to use teachers, pre-school teachers or recreation instructors in education who have training appropriate to the teaching that they will mainly be undertaking. Exceptions may be made only if persons with such training are not available or if there are other special reasons with regard to the pupils."  Only universities and colleges are allowed to exam teachers.
</t>
  </si>
  <si>
    <t>Teacher training and professional development programmes require courses that address migrant pupils' learning needs, teachers' expectations of migrant pupils, and specific teaching strategies to address this:
a. Topic required in pre-service training  in order to qualify as a teacher;
b. Topic required in obligatory in-service professional development training.</t>
  </si>
  <si>
    <t>Teacher training  to reflect migrants’ learning needs</t>
  </si>
  <si>
    <t>Since 2005, a new system has been in place for the equalisation of municipalities' finances--"compensatory principle"--This system has five different parts - income equalisation, cost equalisation, a structural grant, an implementation grant and an adjustment grant/charge. The aim of the equalisation system is to put all municipalities in the country on an equal financial footing to deliver equal levels of services to their residents, irrespective of the income of the municipality's residents and other structural factors. 128 million SEK extra is allocated to improve school results for bilingual pupils 2014-2016. http://www.regeringen.se/sb/d/16743/a/210011
20 million SEK extra is given to 10 schools in disadvantaged housing areas 2012-2014. http://www.regeringen.se/sb/d/8151/a/182492
 B: Support from Skolverket</t>
  </si>
  <si>
    <t xml:space="preserve">None. Migrants only benefit from general support. If there is targeted support for migrants, it is only through voluntary initiatives. </t>
  </si>
  <si>
    <t>Targeted policies to address educational situation of migrant groups: 
a. Systematic provision of guidance  (e.g. teaching assistance, homework support);
b. Systematic provision of financial resources.</t>
  </si>
  <si>
    <t xml:space="preserve">Measures to address educational situation of migrant groups </t>
  </si>
  <si>
    <t xml:space="preserve">In all official statistics provided by Skolverket you may find four basic subgroups: pupils of Swedish origin; pupils of immigrant origin; boys; girls. The rest are numerous combinations of these and in relation to age, number of years in Sweden, socio-economic background, achievement, urban/rural, single parent or both parents household etc. In that sense system monitors migrants as a single aggregated group (2). </t>
  </si>
  <si>
    <t>None. Migrants are only included in  general categories for monitoring that apply to all students.</t>
  </si>
  <si>
    <t>System monitors migrants as a single aggregated group (please specify).</t>
  </si>
  <si>
    <t>System disaggregates migrants into various sub-groups, e.g. gender, country of origin (please specify).</t>
  </si>
  <si>
    <t>Policy on pupil monitoring targets migrants</t>
  </si>
  <si>
    <t>Migrant pupil monitoring</t>
  </si>
  <si>
    <t xml:space="preserve"> </t>
  </si>
  <si>
    <t>None of these elements.</t>
  </si>
  <si>
    <t>At least one of these (please specify).</t>
  </si>
  <si>
    <t>Provision includes quality measures:
a. Requirement for courses to use established second-language learning standards;
b. Requirement for teachers to be specialised and certified in these standards;
c. Curriculum standards are monitored by a state body.</t>
  </si>
  <si>
    <t>c. Language instruction standards</t>
  </si>
  <si>
    <t>51c</t>
  </si>
  <si>
    <t>Students who attend Swedish schools and whose first language is not Swedish may study Swedish as a Second Language (SSL) as a subject. The goal of SSL is to help students develop daily communication skills and give them the proficiency required to study their other school subjects in Swedish. Achievement levels and proficiency requirements for SSL are similar to those for studying Swedish (as a first language). The differences between the two subjects are related pri-marily to first- versus second language acquisition. The right and opportunity to study SSL applies to both compulsory and upper secondary school. As a subject, SSL is equivalent to Swedish (as a first language) with respect to eligibility for admission to university or other post-secondary study. SSL has its own syllabus</t>
  </si>
  <si>
    <t>Level/goals not specified or defined.</t>
  </si>
  <si>
    <t>Only one of these (please specify).</t>
  </si>
  <si>
    <t>Provision includes: 
a. Communicative literacy (general fluency in reading, writing, and communicating in the language);
b. Academic literacy (fluency in studying, researching, and communicating in the language in the school academic setting).</t>
  </si>
  <si>
    <t>b. Communicative/academic fluency</t>
  </si>
  <si>
    <t>51b</t>
  </si>
  <si>
    <t xml:space="preserve">There are no national induction programs. http://www.skolverket.se/sb/d/2632 Municipalities and schools are free to organize education of newly arrived immigrants as they see fit. According to the Education Act and the curriculum, schools shall offer support to all students according to his or her individual need. It is included in the curriculum as the Swedish school system is a personalised system and built on inclusion. Many do offer so-called preparation classes and Agency planned general recommendations on how best to support newcomers. The nature of these activities varies, and is not regulated by the state. Families are to be given an introduction to the basic values that underlie the national curricula. At these introductory meetings, an interpreter is to be provided if necessary. Many municipal authorities follow up this introduction by inviting the newly arrived parents to discussion groups, often led by teachers of Mother Tongue Studies in the relevant language or by other staff with relevant cultural competence. Immigrant parents can get information about the education system from the municipalities where they live, from the schools or from the
National Agency for Education. The agency has a website where there is information about "Responsibility for pre-school, school and adult education." The information is available in nine differ-ent languages. Please see attachments, III.2.5 a,b,c,d. There is also information for parents who are newcomers to Sweden in 5 different languages"  Parents are also entitled to Swedish for immigrants based on their individual needs. http://www.skolverket.se/sb/d/389 http://www.skolutveckling.se/digitalAssets/168785_Skolan_engelska.pdf called "School - for your child's future and society's democracy."
</t>
  </si>
  <si>
    <t>No provision. Only through private or community initiatives. (skip to question 52)</t>
  </si>
  <si>
    <t>Provision of continuous and ongoing education support in language(s) of instruction for migrant pupils:
a. In compulsory education (both primary and secondary);
b. In pre-primary education.
Note: Migrant pupils may be placed in the mainstream classroom or a separate classroom for a transitional phase. This question relates to language support in either case.</t>
  </si>
  <si>
    <t xml:space="preserve">a. Language instruction </t>
  </si>
  <si>
    <t>51a</t>
  </si>
  <si>
    <t>Provision of support to learn language of instruction (average)</t>
  </si>
  <si>
    <t>In Sweden, municipal authorities have a responsibility to inform newly arrived families of their rights with regard to preschool and school education. Interpreting services must be made available, where required, at the special welcome meetings for recently-arrived families. These families are also entitled to an interpreter to enable them to participate in the 'personal development discussion' held with all parents twice yearly. Outside of these meetings, there are no express recommendations to schools on the use of interpreters, but schools have an obligation to ensure effective communication with all parents and must therefore adopt the measures necessary. There are also websites in different languages.
a) The curriculum for Swedish preschools stresses the right of multilingual child-ren to develop all of their languages. The preschool shall provide opportunities for children whose first language is not Swedish to develop both that language and Swedish. b) The curriculum for Swedish preschools stresses the right of multilingual child-ren to develop all of their languages. The preschool shall provide opportunities for children whose first language is not Swedish to develop both that language and Swedish.</t>
  </si>
  <si>
    <t xml:space="preserve">Migrants only benefit from general support. If there is targeted support for migrants, it is only through non-governmental initiatives. </t>
  </si>
  <si>
    <t>One or two of these (please specify).</t>
  </si>
  <si>
    <t>Access to advice and guidance on system and choices at all levels of compulsory and non-compulsory education (pre-primary to higher):
a. Written information on educational system in migrant languages of origin;
b. Provision of resource persons/centres for orientation of migrant pupils;
c. Provision of interpretation services for families of migrant pupils for general educational advice and guidance at all levels.</t>
  </si>
  <si>
    <t>Educational guidance at all levels</t>
  </si>
  <si>
    <t>Are migrant children, parents, and their teachers entitled to have their specific needs addressed in school?</t>
  </si>
  <si>
    <t xml:space="preserve">TARGETING NEEDS
</t>
  </si>
  <si>
    <t xml:space="preserve"> B: Validation of certificate by the Swedish National Agency for Higher Educ.Univerisities offers preparatory language courses. </t>
  </si>
  <si>
    <t>None. Migrants only benefit from general support for all students (and targeted non-governmental initiatives where provided).</t>
  </si>
  <si>
    <t>One of these (please specify content).</t>
  </si>
  <si>
    <t>Both of these (please specify content of a and b).</t>
  </si>
  <si>
    <t xml:space="preserve">Support to access to university education:                  
a. Targeted measures to increase migrant pupils' access to academic routes that lead to higher education.                                                                         b.Targeted measures to increase acceptance and successful participation of migrant pupils, e.g. admission targets, additional targeted language support, mentoring, campaigns, measures to address drop-outs.      </t>
  </si>
  <si>
    <t>Access to higher education</t>
  </si>
  <si>
    <t xml:space="preserve">Measures on behalf of government and universities to recruit foreign-born students and students from minorities. Since 2008 there is an "experimental work" concerning apprenticeship, lead by the National Agency of Education. Communities can apply for money in order to take part. This is a possibility for all. The whole system with apprenticeship is under consideration. </t>
  </si>
  <si>
    <t xml:space="preserve">None. Migrants only benefit from general support. If there is targeted support for migrants, it is only through non-governmental initiatives. </t>
  </si>
  <si>
    <t>Support to access and participate in vocational training:
Training through apprenticeships or other work-based learning:
a.  Measures to specifically increase migrant pupil participation in such schemes, e.g. incentives; 
b. Measures to increase employers' supply of such schemes to migrant pupils, e.g. campaigns, support and guidance.</t>
  </si>
  <si>
    <t>Access to vocational training</t>
  </si>
  <si>
    <t xml:space="preserve"> The changes in the Swedish Education Act from 2013, granting undocumented migrants right up to upper secondary education (including upper secondary vocational training) makes Sweden  if they started their studies before age 18. They do not have access to tertiary education.</t>
  </si>
  <si>
    <t>Restrictions in law on access for some categories of migrants (please specify).</t>
  </si>
  <si>
    <t>Certain categories of migrants do not have explicit access to certain levels (e.g. vocational training and apprenticeships). Please specify</t>
  </si>
  <si>
    <t>Explicit obligation in law for all categories of migrants to have  same access as nationals.</t>
  </si>
  <si>
    <t>Access to non-compulsory education (e.g. pre-primary, vocational training and university education): Access is a legal right for all categories of migrants in the country, regardless of their residence status (includes undocumented).</t>
  </si>
  <si>
    <t>Access to non-compulsory education</t>
  </si>
  <si>
    <t>There are no tests upon the immigrant students' arrival to a school. Most schools do not evaluate what knowledge students have upon arrival and they are not required to do so. But within schools there are different ways of assessing the language proficiency for determiing which students that are entitled to L2 (Swedish).</t>
  </si>
  <si>
    <t xml:space="preserve"> However, proposed changes (Ds 2013:6 Utbildning för nyanlända elever – mottagande och skolgång) in the Swedish Education Act for Compulsory education Skollagen (2010:800) will further strenghthen the rights of migrant pupils and standardise the assessment process.  http://www.regeringen.se/sb/d/18291 and on the bill, see http://www.riksdagen.se/sv/Dokument-Lagar/Forslag/Propositioner-och-skrivelser/prop-20141545-Utbildning-for_H20345/ According to this proposal, Within two months of a newly arrived student for the first time are received within the school system in any of the types of school primary school, compulsory school, special school or Sami school shall be an assessment of the student's knowledge. Such an assessment should be made also for some other students who have been residing abroad, if necessary. The results of the assessment will be included in the basis for decisions about placement in grade and teaching group and for how teaching should be planned and how time should be allocated between the subjects. A newly arrived student shall within two months from the date he or she first received in the school system placed in a grade that is appropriate to his or her age, prior knowledge and personal relationships in general. Within the same time, students should be placed in a teaching group. The same applies to other students whose skills have been assessed.</t>
  </si>
  <si>
    <t>Case-by-case assessment by school staff without standardised criteria or training.</t>
  </si>
  <si>
    <t>The assessment in compulsory education of migrants' prior learning and language qualifications obtained abroad:
a. Assessment with standardised quality criteria and tools;
b. Requirement to use trained staff.</t>
  </si>
  <si>
    <t>Assessment of prior learning</t>
  </si>
  <si>
    <t xml:space="preserve">Since January 2002 children with a residence permit have same access to preschool care and class as Swedish nationals. Education Act states that all children, irrespective of gender, place of residence, social or financial situation, shall have equal access to education in the public school system. However, attendance for undocumented migrants is not compulsory. While the municipal authorities are required to make an educational place of the appropriate kind available, the family in question may choose to decline the offer. Undocumented parents may not be sanctioned for failing to send their children to school. Municipalities are not obliged to promote places in preschool or compulsory school, although many choose to. 1st to 9th grades compulsory. 1st grade begins the year the pupil turns seven. Children to undocumented migrants are not entitled to attend compulsory education, since they are not supposed to be in the country at all. Most often the authorities have turned down their parents’ asylum application, but they remained in Sweden anyway. However many elementary schools accept these children and they have right to do that, but no obligation. Children to asylum–seekers (application still in the process) are entitled to pre-school, elementary and upper-secondary (gymnasium) education although they are not required to attend these school forms (even if elementary school is compulsory for children 7-15 years of age). For more information see “Förordningen om utbildning, förskoleverksamhet och skolbarnomsorg för asylsökande barn m.fl (2001:976)” and  “Den nya skollagen – för kunskap, valfrihet och trygghet (Ds 2009:25)”. The discussion has resulted in a State Official Report (SOU 2010:5) with new suggestions. According to the dep. of Justice, the report is now circulated for comments. The suggestion is to have the same rules for all children (documents or not). The only exception concerns children assumed to stay no more than 3-4 months. For an English summary see p 15-20 at: http://www.regeringen.se/content/1/c6/13/88/33/9dc4e1a1.pdf </t>
  </si>
  <si>
    <t xml:space="preserve"> The changes in the Swedish Education Act from 2013, granting undocumented migrants right up to upper secondary education (including upper secondary vocational training) makes Sweden  if they started their studies before age 18. They do not have access to tertiary education. (Prop. 2012/13:58 Utbildning för barn som vistas i landet utan tillstånd) http://www.regeringen.se/sb/d/15650/a/206413.  For more on the bill see  http://www.riksdagen.se/sv/Dokument-Lagar/Forslag/Propositioner-och-skrivelser/Utbildning-for-barn-som-vistas_H00358/?text=true for more on the practice see http://www.skolverket.se/regelverk/mer-om-skolans-ansvar/papperslosa-barn-1.205221</t>
  </si>
  <si>
    <t xml:space="preserve">Restrictions in law on access for some categories of migrants (please specify).
</t>
  </si>
  <si>
    <t xml:space="preserve">Implicit obligation for all children (No impediment to equal access in law. e.g. No link between compulsory education and residence, or no category of migrant excluded. Please specify). 
</t>
  </si>
  <si>
    <t>Access to compulsory education:
Access is a legal right for all compulsory-age children in the country, regardless of their residence status (includes undocumented).
Note: Use definition of compulsory in your country (please specify)</t>
  </si>
  <si>
    <t xml:space="preserve">Compulsory education as a legal right </t>
  </si>
  <si>
    <t>According to The Curriculum for Pre-school Education (Lp98_ bilingual (or multilingual) children enrolled in pre-school are entitled to support in improving their knowledge of both (or all of) their languages. Multicultural or special language pre-school groups also exist. Certain municipal authorities and schools have local agreements regarding how many days' leave pupils can take in connection with religious or national festivals. Schools shall offer support to all students according to individual need, personalised system based on inclusion. There are national agencies worknig to support migrants completion of schools and qualification for higher education, ex. subject tuition in mother tongue and bilingual subject education, flexible educational possibilities between compulsory and upper secondary and with highereducation, awareness and interest raising for higher education. The right to study SSL also applies to upper secondary so that SSL is equivalent to Swedish (as 1st language) with respect to eligibility to university and other post-uni study.  Some targeting measures are: IVIK program for newly arrived immigrant pupils (a kind of transition class while students are learning Swedish language); support on students’ native language; targeting measures to increase the school quality in neighborhoods where majority of students are of immigrant origin; the university student unions are very active in trying to reach out to young people in immigrant dominated neighborhoods and inform them and encourage them to apply to university education when the time has come.</t>
  </si>
  <si>
    <t xml:space="preserve">Proposed changes(Ds 2013:6 Utbildning för nyanlända elever – mottagande och skolgång) in the Swedish Education Act for Compulsory education Skollagen (2010:800) will further strenghthen the rights of migrant pupils to targeted support for succesful completion of compulsory education.  </t>
  </si>
  <si>
    <t>Support to access pre-primary education and compulsory education:                                    
a. State-supported targeted measures (e.g. financial support, campaigns and other means) to increase participation of migrant pupils                                                                        b. Targeted measures to increase migrant pupils' successful completion of compulsory education (e.g. early school leaving/second chance programs);
Note: Use definition of pre-primary/compulsory in your country (please specify).</t>
  </si>
  <si>
    <t xml:space="preserve">Access to pre-primary education and compulsory education </t>
  </si>
  <si>
    <t>Do all children, with or without a legal status, have equal access to all levels of education?</t>
  </si>
  <si>
    <t xml:space="preserve"> ACCESS</t>
  </si>
  <si>
    <t>Are all the children of immigrants encouraged to achieve and develop in school like the children of nationals?</t>
  </si>
  <si>
    <t>EDUCATION</t>
  </si>
  <si>
    <t xml:space="preserve">Other conditions apply (please specify) </t>
  </si>
  <si>
    <t>In the same way as the sponsor</t>
  </si>
  <si>
    <t>Access to  housing</t>
  </si>
  <si>
    <t xml:space="preserve">Access to social benefits </t>
  </si>
  <si>
    <t>Access to employment and self-employment</t>
  </si>
  <si>
    <t>Access to education and training for adult family members</t>
  </si>
  <si>
    <t>Access  to education and training</t>
  </si>
  <si>
    <t>there are circumstances when a continued residence permit should be granted even if the basic relationship between the reference person and the foreigner has ceased (ch. 5 § 16). That is (1) if the foreigner has a particular connection to Sweden, or (2) the relationship has ceased because the foreigner or the foreigner’s child has been subject to violence or insulting behaviour in the relationship or (3) if there are other strong reasons for granting the foreigner a continued residence permit http://www.migrationsverket.se/English/Private-individuals/Moving-to-someone-in-Sweden/Extending-a-permit/If-the-relationship-ends.html</t>
  </si>
  <si>
    <t>Yes but only on limited grounds or under certain conditions (e.g. after five years of residence or more)</t>
  </si>
  <si>
    <t>Yes automatically</t>
  </si>
  <si>
    <t>Right to autonomous residence permit in case of widowhood, divorce, separation, death, or physical or emotional violence</t>
  </si>
  <si>
    <t>Right to autonomous residence permit in case of widowhood, divorce, separation, death or violence</t>
  </si>
  <si>
    <t>a residence permit referring to a connection will be granted as a permanent residence permit independent of the reference person’s residence permit</t>
  </si>
  <si>
    <t>After &gt; 5 years, upon certain conditions or no right (e.g. normal procedure for permanent residence)</t>
  </si>
  <si>
    <t>After &gt; 3 ≤ 5 years</t>
  </si>
  <si>
    <t>After ≤ 3 years</t>
  </si>
  <si>
    <r>
      <t xml:space="preserve">Right to autonomous residence permit  for partners and children at age of majority </t>
    </r>
    <r>
      <rPr>
        <sz val="11"/>
        <rFont val="Calibri"/>
        <family val="2"/>
      </rPr>
      <t>(permit is renewable and independent of sponsor)</t>
    </r>
  </si>
  <si>
    <t>Right to autonomous residence permit for partners and children</t>
  </si>
  <si>
    <t>Do family members have the same residence and socio-economic rights as their sponsor?</t>
  </si>
  <si>
    <t>RIGHTS ASSOCIATED WITH STATUS</t>
  </si>
  <si>
    <t>Legal guarantees and redress in case of refusal or withdrawal
a. reasoned decision
b. right to appeal
c. representation before an independent administrative authority and/or a court</t>
  </si>
  <si>
    <t>No elements</t>
  </si>
  <si>
    <t>Elements include any of these (or other) but not all</t>
  </si>
  <si>
    <t>All elements</t>
  </si>
  <si>
    <t>Before refusal or withdrawal, due account is taken of (regulated by law) :                                                                                                               a. Solidity of sponsor’s family relationship
b. Duration of sponsor’s residence in country
c. Existing links with country of origin
d. Physical or emotional violence</t>
  </si>
  <si>
    <t>Personal circumstances considered</t>
  </si>
  <si>
    <t>Includes others like d (please specify)</t>
  </si>
  <si>
    <t>Grounds include a, b and c</t>
  </si>
  <si>
    <t xml:space="preserve">No other than a-b </t>
  </si>
  <si>
    <t>Grounds for rejecting, withdrawing or refusing to renew status:                      
a. Actual and serious threat to public policy or national security, 
b. Proven fraud in the acquisition of permit (inexistent relationship or misleading information).
c. Break-up of family relationship (before three years)
d. Original conditions are no longer satisfied (e.g. unemployment or economic resources)</t>
  </si>
  <si>
    <t>&lt; 1 year renewable permit or new application necessary</t>
  </si>
  <si>
    <t>Not equal to sponsor’s but ≥ 1 year renewable permit</t>
  </si>
  <si>
    <t>Equal to sponsor’s residence permit and renewable</t>
  </si>
  <si>
    <t>Adults 166€ Children 83€. Exceptions for refugees and their families. This is the cost of people with temporary work permits. For those with permanent residence, lower fees apply</t>
  </si>
  <si>
    <t xml:space="preserve">
Same as regular administrative fees and duties in the country (please specify amounts for each)</t>
  </si>
  <si>
    <t>Cost of application</t>
  </si>
  <si>
    <t>No requirement</t>
  </si>
  <si>
    <t>see24. In the law (see 24) it is stated reasonable accomodation for family and sufficient income to support him/herself. The law is is only for immigrants that have been in the country less than 4 years in the country, have no children in sweden and does not apply to refugees.</t>
  </si>
  <si>
    <t xml:space="preserve">Reasonable accomodation required for family, only for immigrants less than 4 years in the country and without children (not applied to refugees). New, since 15 april 2010, new law. (Proposition 2009/10:77 Försörjningskrav vid anhörig invandring.) </t>
  </si>
  <si>
    <t>Further requirements (please specify)</t>
  </si>
  <si>
    <t>Appropriate accommodation meeting the general health and safety standards</t>
  </si>
  <si>
    <t>Accommodation requirement</t>
  </si>
  <si>
    <t>Accommodation</t>
  </si>
  <si>
    <t>g. In-country courses</t>
  </si>
  <si>
    <t>29g</t>
  </si>
  <si>
    <t>f. In-country support</t>
  </si>
  <si>
    <t>29f</t>
  </si>
  <si>
    <t>e. In-country cost</t>
  </si>
  <si>
    <t>29e</t>
  </si>
  <si>
    <t>d. In-country exemption</t>
  </si>
  <si>
    <t>29d</t>
  </si>
  <si>
    <t>New obligation for municipalities to provide social studies and civic orientation for some immigrants: https://www.riksdagen.se/sv/Dokument-Lagar/Lagar/Svenskforfattningssamling/sfs_sfs-2013-156/</t>
  </si>
  <si>
    <t>Form of integration requirement for sponsor and/or family member after arrival on territory e.g. not language but social/cultural (if no requirement, skip to question 30)</t>
  </si>
  <si>
    <t>c. In-country integration form</t>
  </si>
  <si>
    <t>29c</t>
  </si>
  <si>
    <t>b. In-country language level</t>
  </si>
  <si>
    <t>29b</t>
  </si>
  <si>
    <t>Form of language requirement for sponsor and/or family member after arrival on territory  (if no requirement, skip to question 29c)
Note: Can be test, interview, completion of course, or other for country of assessments.</t>
  </si>
  <si>
    <t>a. In-country language form</t>
  </si>
  <si>
    <t>29a</t>
  </si>
  <si>
    <t>Post-entry integration requirement (average)</t>
  </si>
  <si>
    <t>f. Pre-entry courses</t>
  </si>
  <si>
    <t>28f</t>
  </si>
  <si>
    <r>
      <t>Support to pass pre-departure requirement                                                     a. Assessment based on publicly available list of questions                                                                    b. Assessment based on</t>
    </r>
    <r>
      <rPr>
        <sz val="11"/>
        <rFont val="Calibri"/>
        <family val="2"/>
      </rPr>
      <t xml:space="preserve"> free/low-cost</t>
    </r>
    <r>
      <rPr>
        <sz val="11"/>
        <rFont val="Calibri"/>
        <family val="2"/>
        <scheme val="minor"/>
      </rPr>
      <t xml:space="preserve"> study guide</t>
    </r>
  </si>
  <si>
    <t>e. Pre-entry support</t>
  </si>
  <si>
    <t>28e</t>
  </si>
  <si>
    <t>d. Pre-entry cost</t>
  </si>
  <si>
    <t>28d</t>
  </si>
  <si>
    <t>Pre-departure requirement exemptions 
a. Takes into account individual abilities e.g. educational qualifications
b. Exemptions for vulnerable groups e.g. age, illiteracy, mental/physical disability</t>
  </si>
  <si>
    <t>c. Pre-entry exemption</t>
  </si>
  <si>
    <t>28c</t>
  </si>
  <si>
    <t>None OR voluntary information/course (please specify)</t>
  </si>
  <si>
    <t>Form of pre-departure integration measure for family member abroad, e.g. not language, but social/cultural (if no requirement, skip to question 29a)</t>
  </si>
  <si>
    <t>b. Pre-entry integration form</t>
  </si>
  <si>
    <t>28b</t>
  </si>
  <si>
    <t>Form of pre-departure language measure for family member abroad (if no requirement, skip to question 28c)</t>
  </si>
  <si>
    <t>a. Pre-entry language form</t>
  </si>
  <si>
    <t>28a</t>
  </si>
  <si>
    <t>Pre-entry integration requirement (average)</t>
  </si>
  <si>
    <t>Do foreign citizen applicants for family reunion have to fulfil the same basic conditions in society (e.g. like EU nationals)?</t>
  </si>
  <si>
    <t>CONDITIONS FOR ACQUISITION OF STATUS</t>
  </si>
  <si>
    <t>Not allowed or by discretion/exception</t>
  </si>
  <si>
    <t>Restrictive definition of dependency (e.g. only one ground e.g. poor health or income or no access to social benefits)</t>
  </si>
  <si>
    <t>Allowed for all dependent adult children</t>
  </si>
  <si>
    <t>Eligibility for dependent adult children</t>
  </si>
  <si>
    <t>Dependent adult children</t>
  </si>
  <si>
    <t>Allowed for all dependent ascendants</t>
  </si>
  <si>
    <t xml:space="preserve">Eligibility for dependent relatives in the ascending line </t>
  </si>
  <si>
    <t>Dependent parents/grandparents</t>
  </si>
  <si>
    <t>Limitations on A or B limitations e.g. age limits &lt;18 years (please specify)</t>
  </si>
  <si>
    <t>Only a and b</t>
  </si>
  <si>
    <t>Eligibility for minor children (&lt;18 years)
a. Minor children
b. Adopted children
c. Children for whom custody is shared</t>
  </si>
  <si>
    <t>Minor children</t>
  </si>
  <si>
    <t>≥  21 years  (please specify age)</t>
  </si>
  <si>
    <t>18 years&lt;  , &lt; 21 years  (please specify age)</t>
  </si>
  <si>
    <t>≤ Age of majority in country (18 years)</t>
  </si>
  <si>
    <t>Age limits for sponsors and spouses</t>
  </si>
  <si>
    <t>b. Age limits</t>
  </si>
  <si>
    <t>24b</t>
  </si>
  <si>
    <t>Neither. Only spouses.</t>
  </si>
  <si>
    <t>Only one or certain groups of B (i.e. not all types of couples legally recognised in national family law)</t>
  </si>
  <si>
    <t>Both</t>
  </si>
  <si>
    <t>Eligibility for partners other than spouses: 
a. Stable long-term relationship
b. Registered partnership or same-sex couples (as legally recognised in national family law)</t>
  </si>
  <si>
    <t>a. Partners</t>
  </si>
  <si>
    <t>24a</t>
  </si>
  <si>
    <t>Eligibility for spouses and partners (average)</t>
  </si>
  <si>
    <t>permanent residency required</t>
  </si>
  <si>
    <t>Permanent residence 
permit, explicit 'prospects for permanent residence' required or discretion in eligibility</t>
  </si>
  <si>
    <t>Certain short-term residence permits 
excluded</t>
  </si>
  <si>
    <t>Any residence permit</t>
  </si>
  <si>
    <t>Documents taken into account to be eligible for family reunion</t>
  </si>
  <si>
    <t>No time restriction</t>
  </si>
  <si>
    <t>Permit for &gt; 1 year (please specify)</t>
  </si>
  <si>
    <t>Permit for 1 year (please specify)</t>
  </si>
  <si>
    <t>Residence permit for &lt;1 year (please specify)</t>
  </si>
  <si>
    <t>Permit duration required (sponsor)</t>
  </si>
  <si>
    <t>Permit duration required</t>
  </si>
  <si>
    <t>&gt;1 year</t>
  </si>
  <si>
    <t>≤  1 year</t>
  </si>
  <si>
    <t xml:space="preserve">No residence requirement </t>
  </si>
  <si>
    <t>Residence requirement for ordinary legal residents (sponsor)</t>
  </si>
  <si>
    <t>Can all legally resident foreign citizens apply to sponsor their whole family (e.g. like EU nationals)?</t>
  </si>
  <si>
    <t>ELIGIBILITY</t>
  </si>
  <si>
    <r>
      <t xml:space="preserve">Do </t>
    </r>
    <r>
      <rPr>
        <sz val="11"/>
        <rFont val="Calibri"/>
        <family val="2"/>
      </rPr>
      <t>legally resident foreign citizens</t>
    </r>
    <r>
      <rPr>
        <sz val="11"/>
        <rFont val="Calibri"/>
        <family val="2"/>
        <scheme val="minor"/>
      </rPr>
      <t xml:space="preserve"> have a facilitated right to reunite in their families (e.g. like nationals or EU citizens who move from one Member State to another)?</t>
    </r>
  </si>
  <si>
    <t>FAMILY REUNION FOR FOREIGN CITIZENS</t>
  </si>
  <si>
    <t>No equal treatment in more than one area (please specify)</t>
  </si>
  <si>
    <t>No equal treatment in at least one area (please specify)</t>
  </si>
  <si>
    <t>Equal treatment with nationals in all areas</t>
  </si>
  <si>
    <t>Equal working conditions:
Do TCNs have guaranteed equal working conditions? (safe and healthy working conditions, treatment in case of job termination or dismissal, payment/wages, taxation)</t>
  </si>
  <si>
    <t>Working conditions</t>
  </si>
  <si>
    <t xml:space="preserve"> There are also targeted housing schemes for TCN:s who have been granted resident permit as a refugee and their families. However, you can not choose in which city you want to live. </t>
  </si>
  <si>
    <t>Only A or None</t>
  </si>
  <si>
    <t>A and (C or certain categories of B)</t>
  </si>
  <si>
    <t>All of them</t>
  </si>
  <si>
    <r>
      <t xml:space="preserve">What categories of TCNs have equal access to housing </t>
    </r>
    <r>
      <rPr>
        <sz val="11"/>
        <rFont val="Calibri"/>
        <family val="2"/>
      </rPr>
      <t xml:space="preserve">benefits? (e.g., </t>
    </r>
    <r>
      <rPr>
        <sz val="11"/>
        <rFont val="Calibri"/>
        <family val="2"/>
        <scheme val="minor"/>
      </rPr>
      <t xml:space="preserve">public/social housing, participation in housing financing schemes)                                                                                             a. Long-term residents
b. Residents on temporary work permits (excluding seasonal)
c. Residents on family reunion permits (same as sponsor)
</t>
    </r>
  </si>
  <si>
    <t xml:space="preserve">What categories of TCNs have equal access to social security? (unemployment benefits, old age pension, invalidity benefits, maternity leave, family benefits, social assistance)
a. Long-term residents
b. Residents on temporary work permits (excluding seasonal)
c. Residents on family reunion permits (same as sponsor)
</t>
  </si>
  <si>
    <t>Access to social security</t>
  </si>
  <si>
    <t>Other restrictions apply</t>
  </si>
  <si>
    <t>Restricted access to elected positions</t>
  </si>
  <si>
    <t xml:space="preserve">Membership of and participation in trade unions associations and work-related negotiation bodies </t>
  </si>
  <si>
    <t xml:space="preserve">Membership in trade unions </t>
  </si>
  <si>
    <t xml:space="preserve">Do legal migrants have the same work and social security rights like EU nationals/nationals?
</t>
  </si>
  <si>
    <t>WORKERS' RIGHTS</t>
  </si>
  <si>
    <t>Labour Market Introduction System http://www.sweden.gov.se/content/1/c6/15/76/88/2e1d8725.pdf  Information through introduction programme and trade unions</t>
  </si>
  <si>
    <t>Active policy of information on rights of migrant workers at national level (or regional in federal states)</t>
  </si>
  <si>
    <t>Active information policy</t>
  </si>
  <si>
    <t>Labour Market Introduction System http://ec.europa.eu/ewsi/UDRW/images/items/docl_11363_883380087.pdf  Creation of introduction pilot</t>
  </si>
  <si>
    <t>None. Only ad hoc (mainly trough projects implemented by NGOs)</t>
  </si>
  <si>
    <t>One (please specify)</t>
  </si>
  <si>
    <t>Both (please specify)</t>
  </si>
  <si>
    <t>Support to access public employment services
a) Right to resource person, mentor, coach linked to public employment service is part of integration policy for newcomers
b) Training required of public employment service staff on specific needs of migrants</t>
  </si>
  <si>
    <t>Support to access public employment services</t>
  </si>
  <si>
    <t xml:space="preserve">New reform of Labour Market Introduction System http://ec.europa.eu/ewsi/UDRW/images/items/docl_11363_883380087.pdf  Their special needs are addressed in policy for newly arrived immigrants. </t>
  </si>
  <si>
    <t>Only ad hoc (mainly through projects implemented by NGOs)</t>
  </si>
  <si>
    <t>One of these (please specify content)</t>
  </si>
  <si>
    <t>Both (please specify content)</t>
  </si>
  <si>
    <t>Targeted measures to further the integration of TCNs into the labour market
a. National programmes to address labour market situation of migrant youth
b. National programmes  to address labour market situation of migrant women</t>
  </si>
  <si>
    <t xml:space="preserve">Economic integration measures of youth and women </t>
  </si>
  <si>
    <t xml:space="preserve">A: The Swedish Public Employment service are offering targeted training for TCNs as a part of the two year establishment program, some of these programs are open to all unemployed, including all TCNs. For example, targeted vocational training and work-related Swedish language courses. B: Also there are a number of programmes targeting employers to encourage hiring of TCNs. Change in the introduction benefit for persons in introduction programs that gives more incentives to work outside the introduction activities. Now, migrants get to keep 100% of the introduction benefit even if they work.  http://www.regeringen.se/sb/d/119/a/232846
New rules for the introduction benefit. If a migrant says no to a job-offer they loose the benefit. http://www.regeringen.se/sb/d/119/a/226787
The economic bonus for fast learners in Swedish language training programs is taken away. http://www.regeringen.se/sb/d/119/a/223473
</t>
  </si>
  <si>
    <t>A or b (please specify content)</t>
  </si>
  <si>
    <t>A and b (please specify content)</t>
  </si>
  <si>
    <t xml:space="preserve">Do all TCNs have access to: 
a. Targeted training for TCNs other than generic language training (e.g. bridging courses, job specific language training, etc.)
b. Programmes to encourage hiring of TCNs (e.g. employer incentives, work placements, public sector commitments, etc.)
</t>
  </si>
  <si>
    <t xml:space="preserve">Economic integration measures of TCNs </t>
  </si>
  <si>
    <t xml:space="preserve">National Agency for Higher Education. Validation of foreign skills. 10 extra millions to the Employment Service and the Higher Education Authority. http://www.regeringen.se/sb/d/119/a/231474 The organization for the validation of foreign educations and skills is changed. Before, several agencies were involved, but now it is the the Higher Education Authority that coordinates all validation efforts. </t>
  </si>
  <si>
    <t>Only one</t>
  </si>
  <si>
    <t xml:space="preserve">State facilitation of recognition of qualifications obtained abroad:
a) existence of one-stop-shop for TCN applicants to submit application for recognition of qualifications
b) national guidelines on fair procedures, timelines and fees for assessments by professional, governmental, and non-governmental organisations
</t>
  </si>
  <si>
    <t xml:space="preserve">State facilitation of recognition of qualifications </t>
  </si>
  <si>
    <t>Can legal migrants have their specific needs addressed as workers born and trained abroad?</t>
  </si>
  <si>
    <t>TARGETED SUPPORT</t>
  </si>
  <si>
    <t>Validation defined in 2003 law</t>
  </si>
  <si>
    <t>According to an ordinance by the Government 2011:1162, the Swedish National Agency for
Higher Vocational Education coordinates and supports a national structure for validation of
prior learning and in cooperation with concerned national agencies, promote the participation
from public education and sector organizations when strategies, methods and information
about validation is being developed</t>
  </si>
  <si>
    <t>According to an ordinance by the Government 2011:1162, the Swedish National Agency for Higher Vocational Education coordinates and supports a national structure for validation of prior learning and in cooperation with concerned national agencies, promote the participation from public education and sector organizations when strategies, methods and information about validation is being developed</t>
  </si>
  <si>
    <t>Ad hoc/No procedure for validation of skills for certain TCN residents or certain professional fields</t>
  </si>
  <si>
    <t>Different procedure than for nationals (e.g. more documents and/or higher fees are required)</t>
  </si>
  <si>
    <t xml:space="preserve">Single procedure and fees for foreigners and for nationals </t>
  </si>
  <si>
    <t>Single procedure for validation of skills/competences acquired abroad</t>
  </si>
  <si>
    <t xml:space="preserve">Validation of skills </t>
  </si>
  <si>
    <t>Ad hoc/No procedure for recognition of titles for certain TCN residents or certain fields of study (e.g. recognition depending on mutual recognition agreements)</t>
  </si>
  <si>
    <t xml:space="preserve">Same procedures and fees as for nationals </t>
  </si>
  <si>
    <t xml:space="preserve">Recognition of professional qualifications in regulated professions acquired abroad (e.g. law, medicine, architecture)                                          </t>
  </si>
  <si>
    <t xml:space="preserve">Recognition of professional qualifications </t>
  </si>
  <si>
    <t>Recognition of academic qualifications acquired abroad</t>
  </si>
  <si>
    <t xml:space="preserve">Recognition of academic qualifications </t>
  </si>
  <si>
    <t xml:space="preserve">You are normally only entitled to financial aid for studies if you have moved to Sweden for another reason than to study. If you are a visiting student, you must finance your studies yourself.TCN:s have the basic right to receive financial aid for studies, if you meet one of the following requirements:
• You have a permanent residence permit.
• You have refugee status or status as eligible for protection or have received a residence permit because of particular hardship according to the Swedish Migration Board.
• You and one of your parents have a valid residence permit based on close family ties with someone who lives in Sweden.
• Normally, only Swedish citizens are entitled to Swedish financial aid for studies outside Sweden. </t>
  </si>
  <si>
    <t>Equality of access to study grants:
What categories of TCNs have equal access?
a. Long-term residents
b. Residents on temporary work permits (excluding seasonal)
c. Residents on family reunion permits (same as sponsor)</t>
  </si>
  <si>
    <t>Study grants</t>
  </si>
  <si>
    <t>As long as you have a permit, doesn't matter on what grounds, which is long enough for national registration (permit for at least one year) there is no distinction between TCN and other nationals. Acess to study grant permanent permit is required or you must have been living and working (taking care of your children under 10 is included in "working") in Sweden at least two years.</t>
  </si>
  <si>
    <t>Equality of access to higher education and vocational training:
What categories of foreign resident adults have equal access?
a. Permanent residents
b. Residents on temporary work permits (excluding seasonal)
c. Residents on family reunion permits (same as sponsor)</t>
  </si>
  <si>
    <t xml:space="preserve">Education and vocational training </t>
  </si>
  <si>
    <t>Access to public employment services:
What categories of foreign residents have equal access?
a. Permanent residents
b. Residents on temporary work permits (excluding seasonal)
c. Residents on family reunion permits (same as sponsor)</t>
  </si>
  <si>
    <t>Public employment services</t>
  </si>
  <si>
    <t>Can legal migrant workers and their families improve their skills and qualifications like nationals?</t>
  </si>
  <si>
    <t>ACCESS TO GENERAL SUPPORT</t>
  </si>
  <si>
    <t>Certain sectors and activities solely for nationals (please specify)</t>
  </si>
  <si>
    <t>Other limiting conditions that apply to foreign residents, e.g. linguistic testing (please specify)</t>
  </si>
  <si>
    <t>Yes. There are no additional restrictions than those based on type of permit mentioned in 14</t>
  </si>
  <si>
    <t>Access to self-employment
Are foreign residents able to take up self-employed activity under equal conditions as nationals?</t>
  </si>
  <si>
    <t>Access to self employment</t>
  </si>
  <si>
    <t>Immediate access to self-employment: 
What categories of foreign residents have equal access to self-employment as nationals?
a. Permanent residents
b. Residents on temporary work permits (excluding seasonal) within period of ≤ 1 year
c. Residents on family reunion permits (same as sponsor)</t>
  </si>
  <si>
    <t>Immediate access to self employment</t>
  </si>
  <si>
    <t>As long as you have a permit, doesn't matter on what grounds, which is long enough for national registration (permit for at least one year) there is no distinction between TCN and other nationals</t>
  </si>
  <si>
    <t>Only for nationals</t>
  </si>
  <si>
    <t>Other restrictions (please specify)</t>
  </si>
  <si>
    <t>Yes. Only restriction is exercise of public authority and safeguard general state interest</t>
  </si>
  <si>
    <t>Access to public sector (activities serving the needs of the public. Not restricted to certain types of employment or private or public law):
Are foreign residents able to accept any public-sector employment under equal conditions as nationals?                                                   (excluding exercise of public authority e.g. police, defence, heads of units/divisions but not excluding civil servants and permanent staff)</t>
  </si>
  <si>
    <t xml:space="preserve"> Access to public sector </t>
  </si>
  <si>
    <t xml:space="preserve">Yes. There are no additional restrictions than those based on type of permit mentioned in 1 </t>
  </si>
  <si>
    <t>Access to private sector:
Are foreign residents able to accept any private-sector employment under equal conditions as nationals?</t>
  </si>
  <si>
    <t>Access to private sector</t>
  </si>
  <si>
    <t>B: During the first 24 months, the work permit is only applicable to the specific employer and occupation. Workers must apply for a new work permit if they are offered a new job during this period of time. After 24 months, workers are permitted to work for a different employer without applying for a new work permit, provided the work is in the same occupation.</t>
  </si>
  <si>
    <r>
      <t xml:space="preserve">Immediate access to labour market:
What categories of foreign residents have equal access to employment as nationals?
a. Permanent residents
b. Residents on temporary work permits  (excluding seasonal) within period of </t>
    </r>
    <r>
      <rPr>
        <sz val="11"/>
        <rFont val="Calibri"/>
        <family val="2"/>
      </rPr>
      <t>≤ 1 year
c. Residents on family reunion permits (same as sponsor)</t>
    </r>
  </si>
  <si>
    <t>Immediate access to labour market</t>
  </si>
  <si>
    <t>Can legal migrant workers and their families access and change jobs in all sectors like nationals?</t>
  </si>
  <si>
    <t>ACCESS</t>
  </si>
  <si>
    <t xml:space="preserve">Do legally-resident foreign citizens have comparable workers’ rights and opportunities like nationals to access jobs and improve their skills?
</t>
  </si>
  <si>
    <t>LABOUR MARKET MOBILITY</t>
  </si>
  <si>
    <t>SCORE 2007-2014 (WITHOUT EDUCATION)</t>
  </si>
  <si>
    <t>OVERALL SCORE (WITH HEALTH)</t>
  </si>
  <si>
    <t>OVERALL SCORE</t>
  </si>
  <si>
    <t xml:space="preserve">2007 MIPEX Comments </t>
  </si>
  <si>
    <t xml:space="preserve">2007 MIPEX Score </t>
  </si>
  <si>
    <t xml:space="preserve">2008 MIPEX Comments </t>
  </si>
  <si>
    <t xml:space="preserve">2008 MIPEX Score </t>
  </si>
  <si>
    <t xml:space="preserve">2009 MIPEX Comments </t>
  </si>
  <si>
    <t xml:space="preserve">2009 MIPEX Score </t>
  </si>
  <si>
    <t xml:space="preserve">2010 MIPEX Comments </t>
  </si>
  <si>
    <t xml:space="preserve">2010 MIPEX Score </t>
  </si>
  <si>
    <t xml:space="preserve">2011 MIPEX Comments </t>
  </si>
  <si>
    <t xml:space="preserve">2011 MIPEX Score </t>
  </si>
  <si>
    <t xml:space="preserve">2012 MIPEX Comments </t>
  </si>
  <si>
    <t xml:space="preserve">2012 MIPEX Score </t>
  </si>
  <si>
    <t xml:space="preserve">2013 MIPEX Comments </t>
  </si>
  <si>
    <t xml:space="preserve">2013 MIPEX Score </t>
  </si>
  <si>
    <t xml:space="preserve">2014 MIPEX Comments </t>
  </si>
  <si>
    <t xml:space="preserve">2014 MIPEX Score </t>
  </si>
  <si>
    <t>Option 3 (0)</t>
  </si>
  <si>
    <t xml:space="preserve">Option 2 (50) </t>
  </si>
  <si>
    <t xml:space="preserve">Option 1 (100) </t>
  </si>
  <si>
    <t>Description</t>
  </si>
  <si>
    <t xml:space="preserve">Sub-indicators - short name </t>
  </si>
  <si>
    <t xml:space="preserve">Indicators - short name </t>
  </si>
  <si>
    <t xml:space="preserve">Policy Dimensions </t>
  </si>
  <si>
    <t xml:space="preserve">Policy Strands </t>
  </si>
  <si>
    <t>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</si>
</sst>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name val="Calibri"/>
      <family val="2"/>
      <scheme val="minor"/>
    </font>
    <font>
      <sz val="10"/>
      <name val="Arial"/>
      <family val="2"/>
    </font>
    <font>
      <sz val="8"/>
      <name val="Calibri"/>
      <family val="2"/>
    </font>
    <font>
      <b/>
      <sz val="13"/>
      <name val="Calibri"/>
      <family val="2"/>
      <scheme val="minor"/>
    </font>
    <font>
      <sz val="13"/>
      <name val="Calibri"/>
      <family val="2"/>
      <scheme val="minor"/>
    </font>
    <font>
      <b/>
      <sz val="11"/>
      <name val="Calibri"/>
      <family val="2"/>
      <scheme val="minor"/>
    </font>
    <font>
      <sz val="9"/>
      <name val="Arial"/>
      <family val="2"/>
    </font>
    <font>
      <strike/>
      <sz val="8"/>
      <name val="Arial"/>
      <family val="2"/>
    </font>
    <font>
      <sz val="8"/>
      <name val="Arial"/>
      <family val="2"/>
    </font>
    <font>
      <sz val="11"/>
      <name val="Calibri"/>
      <family val="2"/>
    </font>
    <font>
      <b/>
      <i/>
      <sz val="8"/>
      <name val="Arial"/>
      <family val="2"/>
    </font>
    <font>
      <sz val="11"/>
      <name val="Arial"/>
      <family val="2"/>
    </font>
    <font>
      <b/>
      <sz val="12"/>
      <name val="Arial"/>
      <family val="2"/>
    </font>
    <font>
      <u/>
      <sz val="11"/>
      <color theme="10"/>
      <name val="Calibri"/>
      <family val="2"/>
      <scheme val="minor"/>
    </font>
  </fonts>
  <fills count="14">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indexed="53"/>
        <bgColor indexed="64"/>
      </patternFill>
    </fill>
    <fill>
      <patternFill patternType="solid">
        <fgColor rgb="FFFFA20D"/>
        <bgColor indexed="64"/>
      </patternFill>
    </fill>
    <fill>
      <patternFill patternType="solid">
        <fgColor rgb="FF7030A0"/>
        <bgColor indexed="64"/>
      </patternFill>
    </fill>
    <fill>
      <patternFill patternType="solid">
        <fgColor indexed="62"/>
        <bgColor indexed="64"/>
      </patternFill>
    </fill>
    <fill>
      <patternFill patternType="solid">
        <fgColor indexed="40"/>
        <bgColor indexed="64"/>
      </patternFill>
    </fill>
    <fill>
      <patternFill patternType="solid">
        <fgColor rgb="FF92D050"/>
        <bgColor indexed="64"/>
      </patternFill>
    </fill>
    <fill>
      <patternFill patternType="solid">
        <fgColor indexed="34"/>
        <bgColor indexed="64"/>
      </patternFill>
    </fill>
    <fill>
      <patternFill patternType="solid">
        <fgColor indexed="1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9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28">
    <xf numFmtId="0" fontId="0" fillId="0" borderId="0" xfId="0"/>
    <xf numFmtId="0" fontId="1" fillId="0" borderId="0" xfId="0" applyFont="1"/>
    <xf numFmtId="0" fontId="1" fillId="0" borderId="0" xfId="0" applyFont="1" applyAlignment="1">
      <alignment wrapText="1"/>
    </xf>
    <xf numFmtId="1" fontId="1" fillId="0" borderId="0" xfId="0" applyNumberFormat="1" applyFont="1"/>
    <xf numFmtId="0" fontId="1" fillId="0" borderId="1" xfId="0" applyFont="1" applyBorder="1" applyAlignment="1">
      <alignment wrapText="1"/>
    </xf>
    <xf numFmtId="0" fontId="1" fillId="0" borderId="1" xfId="0" applyFont="1" applyBorder="1" applyAlignment="1">
      <alignment horizontal="center" vertical="center" wrapText="1"/>
    </xf>
    <xf numFmtId="0" fontId="3" fillId="0" borderId="1" xfId="1"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vertical="center" wrapText="1" readingOrder="1"/>
    </xf>
    <xf numFmtId="0" fontId="1" fillId="2" borderId="0" xfId="0" applyFont="1" applyFill="1" applyAlignment="1">
      <alignment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vertical="center" wrapText="1" readingOrder="1"/>
    </xf>
    <xf numFmtId="0" fontId="4" fillId="2" borderId="1" xfId="0" applyFont="1" applyFill="1" applyBorder="1" applyAlignment="1">
      <alignment vertical="center" wrapText="1" readingOrder="1"/>
    </xf>
    <xf numFmtId="0" fontId="1" fillId="2" borderId="1" xfId="0" applyFont="1" applyFill="1" applyBorder="1" applyAlignment="1">
      <alignment wrapText="1"/>
    </xf>
    <xf numFmtId="0" fontId="1" fillId="3" borderId="0" xfId="0" applyFont="1" applyFill="1" applyAlignment="1">
      <alignment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1" fillId="3" borderId="1" xfId="0" applyFont="1" applyFill="1" applyBorder="1" applyAlignment="1">
      <alignment wrapText="1"/>
    </xf>
    <xf numFmtId="0" fontId="4" fillId="3" borderId="1" xfId="0" applyFont="1" applyFill="1" applyBorder="1" applyAlignment="1">
      <alignment vertical="center" wrapText="1" readingOrder="1"/>
    </xf>
    <xf numFmtId="0" fontId="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2" xfId="0" applyFont="1" applyFill="1" applyBorder="1" applyAlignment="1">
      <alignment vertical="center" wrapText="1" readingOrder="1"/>
    </xf>
    <xf numFmtId="0" fontId="1" fillId="4" borderId="1"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1" fillId="0" borderId="3" xfId="0" applyFont="1" applyBorder="1" applyAlignment="1">
      <alignment wrapText="1"/>
    </xf>
    <xf numFmtId="0" fontId="1" fillId="0" borderId="1" xfId="0" applyFont="1" applyBorder="1" applyAlignment="1">
      <alignment horizontal="center" vertical="center"/>
    </xf>
    <xf numFmtId="0" fontId="1" fillId="4" borderId="1" xfId="2" applyNumberFormat="1" applyFont="1" applyFill="1" applyBorder="1" applyAlignment="1" applyProtection="1">
      <alignment horizontal="center" vertical="center" wrapText="1"/>
    </xf>
    <xf numFmtId="0" fontId="4" fillId="0" borderId="1" xfId="0" applyFont="1" applyBorder="1" applyAlignment="1">
      <alignment horizontal="left" vertical="center" wrapText="1" readingOrder="1"/>
    </xf>
    <xf numFmtId="0" fontId="1" fillId="4" borderId="1" xfId="3" applyNumberFormat="1" applyFont="1" applyFill="1" applyBorder="1" applyAlignment="1" applyProtection="1">
      <alignment horizontal="center" vertical="center" wrapText="1"/>
    </xf>
    <xf numFmtId="0" fontId="1" fillId="4" borderId="1" xfId="4" applyNumberFormat="1" applyFont="1" applyFill="1" applyBorder="1" applyAlignment="1" applyProtection="1">
      <alignment horizontal="center" vertical="center" wrapText="1"/>
    </xf>
    <xf numFmtId="0" fontId="1" fillId="4" borderId="1" xfId="5"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4" borderId="1" xfId="0" applyFont="1" applyFill="1" applyBorder="1" applyAlignment="1">
      <alignment wrapText="1"/>
    </xf>
    <xf numFmtId="0" fontId="1" fillId="4" borderId="0" xfId="0" applyFont="1" applyFill="1"/>
    <xf numFmtId="0" fontId="1" fillId="4" borderId="1" xfId="0" applyFont="1" applyFill="1" applyBorder="1" applyAlignment="1">
      <alignment horizontal="center" vertical="center"/>
    </xf>
    <xf numFmtId="0" fontId="1" fillId="0" borderId="1" xfId="1"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4" fillId="4" borderId="1" xfId="0" applyFont="1" applyFill="1" applyBorder="1" applyAlignment="1">
      <alignment horizontal="left" vertical="center" wrapText="1" readingOrder="1"/>
    </xf>
    <xf numFmtId="0" fontId="1" fillId="5" borderId="0" xfId="0" applyFont="1" applyFill="1"/>
    <xf numFmtId="0" fontId="1" fillId="5"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1"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wrapText="1"/>
    </xf>
    <xf numFmtId="0" fontId="1" fillId="5" borderId="1" xfId="0" applyFont="1" applyFill="1" applyBorder="1" applyAlignment="1">
      <alignment wrapText="1"/>
    </xf>
    <xf numFmtId="0" fontId="4" fillId="5" borderId="1" xfId="0" applyFont="1" applyFill="1" applyBorder="1" applyAlignment="1">
      <alignment vertical="center" wrapText="1" readingOrder="1"/>
    </xf>
    <xf numFmtId="0" fontId="1" fillId="4" borderId="1" xfId="6" applyNumberFormat="1" applyFont="1" applyFill="1" applyBorder="1" applyAlignment="1" applyProtection="1">
      <alignment horizontal="center" vertical="center" wrapText="1"/>
    </xf>
    <xf numFmtId="0" fontId="1" fillId="4" borderId="1" xfId="7" applyNumberFormat="1" applyFont="1" applyFill="1" applyBorder="1" applyAlignment="1" applyProtection="1">
      <alignment horizontal="center" vertical="center" wrapText="1"/>
    </xf>
    <xf numFmtId="0" fontId="1" fillId="4" borderId="1" xfId="8" applyNumberFormat="1" applyFont="1" applyFill="1" applyBorder="1" applyAlignment="1" applyProtection="1">
      <alignment horizontal="center" vertical="center" wrapText="1"/>
    </xf>
    <xf numFmtId="0" fontId="1" fillId="3" borderId="0" xfId="0" applyFont="1" applyFill="1"/>
    <xf numFmtId="0" fontId="1" fillId="3" borderId="1" xfId="0" applyFont="1" applyFill="1" applyBorder="1" applyAlignment="1">
      <alignment horizontal="center" vertical="center"/>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wrapText="1"/>
    </xf>
    <xf numFmtId="1" fontId="1" fillId="0" borderId="1" xfId="0" applyNumberFormat="1" applyFont="1" applyBorder="1" applyAlignment="1">
      <alignment horizontal="center" vertical="center"/>
    </xf>
    <xf numFmtId="0" fontId="1" fillId="4" borderId="1" xfId="9" applyNumberFormat="1" applyFont="1" applyFill="1" applyBorder="1" applyAlignment="1" applyProtection="1">
      <alignment horizontal="center" vertical="center" wrapText="1"/>
    </xf>
    <xf numFmtId="0" fontId="1" fillId="4" borderId="1" xfId="10" applyFont="1" applyFill="1" applyBorder="1" applyAlignment="1">
      <alignment horizontal="center" vertical="center" wrapText="1"/>
    </xf>
    <xf numFmtId="0" fontId="1" fillId="0" borderId="1" xfId="0" applyFont="1" applyBorder="1" applyAlignment="1">
      <alignment vertical="center" wrapText="1"/>
    </xf>
    <xf numFmtId="1" fontId="1" fillId="3" borderId="1" xfId="0" applyNumberFormat="1" applyFont="1" applyFill="1" applyBorder="1"/>
    <xf numFmtId="1" fontId="1" fillId="4" borderId="1" xfId="0" applyNumberFormat="1" applyFont="1" applyFill="1" applyBorder="1" applyAlignment="1">
      <alignment horizontal="center" vertical="center"/>
    </xf>
    <xf numFmtId="0" fontId="1" fillId="2" borderId="0" xfId="0" applyFont="1" applyFill="1"/>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1" fillId="0" borderId="1" xfId="11" applyNumberFormat="1" applyFont="1" applyFill="1" applyBorder="1" applyAlignment="1" applyProtection="1">
      <alignment horizontal="center" vertical="center" wrapText="1"/>
    </xf>
    <xf numFmtId="0" fontId="4" fillId="0" borderId="1" xfId="0" applyFont="1" applyBorder="1" applyAlignment="1">
      <alignment wrapText="1"/>
    </xf>
    <xf numFmtId="1" fontId="1" fillId="0" borderId="1" xfId="0" applyNumberFormat="1" applyFont="1" applyFill="1" applyBorder="1" applyAlignment="1">
      <alignment horizontal="center" vertical="center"/>
    </xf>
    <xf numFmtId="0" fontId="1" fillId="0" borderId="1" xfId="12" applyFont="1" applyFill="1" applyBorder="1" applyAlignment="1">
      <alignment horizontal="center" vertical="center" wrapText="1"/>
    </xf>
    <xf numFmtId="0" fontId="1" fillId="0" borderId="4" xfId="0" applyFont="1" applyBorder="1" applyAlignment="1">
      <alignment horizontal="left" vertical="center" wrapText="1"/>
    </xf>
    <xf numFmtId="0" fontId="1"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1" xfId="13" applyNumberFormat="1" applyFont="1" applyFill="1" applyBorder="1" applyAlignment="1" applyProtection="1">
      <alignment horizontal="center" vertical="center" wrapText="1"/>
    </xf>
    <xf numFmtId="0" fontId="1" fillId="0" borderId="0" xfId="0" applyFont="1" applyFill="1"/>
    <xf numFmtId="0" fontId="1" fillId="0" borderId="1" xfId="0" applyFont="1" applyFill="1" applyBorder="1" applyAlignment="1">
      <alignment horizontal="left" vertical="center" wrapText="1"/>
    </xf>
    <xf numFmtId="0" fontId="4" fillId="0" borderId="1" xfId="0" applyFont="1" applyFill="1" applyBorder="1" applyAlignment="1">
      <alignment vertical="center" wrapText="1" readingOrder="1"/>
    </xf>
    <xf numFmtId="0" fontId="1" fillId="0" borderId="1" xfId="0" applyFont="1" applyFill="1" applyBorder="1" applyAlignment="1">
      <alignment wrapText="1"/>
    </xf>
    <xf numFmtId="0" fontId="1" fillId="0" borderId="1" xfId="14" applyNumberFormat="1" applyFont="1" applyFill="1" applyBorder="1" applyAlignment="1" applyProtection="1">
      <alignment horizontal="center" vertical="center" wrapText="1"/>
    </xf>
    <xf numFmtId="0" fontId="1" fillId="4"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0" borderId="1" xfId="15" applyNumberFormat="1" applyFont="1" applyFill="1" applyBorder="1" applyAlignment="1" applyProtection="1">
      <alignment horizontal="center" vertical="center" wrapText="1"/>
    </xf>
    <xf numFmtId="0" fontId="1" fillId="0" borderId="1" xfId="16" applyNumberFormat="1" applyFont="1" applyFill="1" applyBorder="1" applyAlignment="1" applyProtection="1">
      <alignment horizontal="center" vertical="center" wrapText="1"/>
    </xf>
    <xf numFmtId="0" fontId="1" fillId="0" borderId="1" xfId="1" applyFont="1" applyFill="1" applyBorder="1" applyAlignment="1">
      <alignment horizontal="center" vertical="center" wrapText="1"/>
    </xf>
    <xf numFmtId="0" fontId="1" fillId="0" borderId="1" xfId="17" applyFont="1" applyFill="1" applyBorder="1" applyAlignment="1">
      <alignment horizontal="center" vertical="center" wrapText="1"/>
    </xf>
    <xf numFmtId="0" fontId="11" fillId="3" borderId="1" xfId="0" applyNumberFormat="1" applyFont="1" applyFill="1" applyBorder="1" applyAlignment="1">
      <alignment vertical="top" wrapText="1"/>
    </xf>
    <xf numFmtId="0" fontId="12" fillId="3" borderId="1" xfId="0" applyNumberFormat="1" applyFont="1" applyFill="1" applyBorder="1" applyAlignment="1">
      <alignment wrapText="1"/>
    </xf>
    <xf numFmtId="0" fontId="1" fillId="4" borderId="1"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 fillId="4" borderId="1" xfId="18" applyNumberFormat="1" applyFont="1" applyFill="1" applyBorder="1" applyAlignment="1" applyProtection="1">
      <alignment horizontal="center" vertical="center" wrapText="1"/>
    </xf>
    <xf numFmtId="0" fontId="10" fillId="3" borderId="0" xfId="0" applyFont="1" applyFill="1" applyAlignment="1">
      <alignment vertical="center" wrapText="1"/>
    </xf>
    <xf numFmtId="0" fontId="1" fillId="3" borderId="0" xfId="0" applyFont="1" applyFill="1" applyBorder="1" applyAlignment="1">
      <alignment wrapText="1"/>
    </xf>
    <xf numFmtId="0" fontId="1" fillId="0" borderId="1" xfId="0" applyFont="1" applyBorder="1"/>
    <xf numFmtId="0" fontId="1" fillId="4" borderId="1" xfId="19" applyNumberFormat="1" applyFont="1" applyFill="1" applyBorder="1" applyAlignment="1" applyProtection="1">
      <alignment horizontal="center" vertical="center" wrapText="1"/>
    </xf>
    <xf numFmtId="0" fontId="1" fillId="4" borderId="1" xfId="15" applyNumberFormat="1" applyFont="1" applyFill="1" applyBorder="1" applyAlignment="1" applyProtection="1">
      <alignment horizontal="center" vertical="center" wrapText="1"/>
    </xf>
    <xf numFmtId="0" fontId="1" fillId="4" borderId="1" xfId="16" applyNumberFormat="1" applyFont="1" applyFill="1" applyBorder="1" applyAlignment="1" applyProtection="1">
      <alignment horizontal="center" vertical="center" wrapText="1"/>
    </xf>
    <xf numFmtId="0" fontId="10" fillId="4" borderId="1" xfId="20" applyNumberFormat="1" applyFont="1" applyFill="1" applyBorder="1" applyAlignment="1" applyProtection="1">
      <alignment horizontal="center" vertical="center" wrapText="1"/>
    </xf>
    <xf numFmtId="0" fontId="1" fillId="3" borderId="3" xfId="0" applyFont="1" applyFill="1" applyBorder="1" applyAlignment="1">
      <alignment wrapText="1"/>
    </xf>
    <xf numFmtId="0" fontId="1" fillId="4" borderId="1" xfId="21" applyNumberFormat="1" applyFont="1" applyFill="1" applyBorder="1" applyAlignment="1" applyProtection="1">
      <alignment horizontal="center" vertical="center" wrapText="1"/>
    </xf>
    <xf numFmtId="0" fontId="4" fillId="2" borderId="1" xfId="0" applyFont="1" applyFill="1" applyBorder="1" applyAlignment="1">
      <alignment wrapText="1"/>
    </xf>
    <xf numFmtId="0" fontId="1" fillId="0" borderId="1" xfId="22" applyNumberFormat="1" applyFont="1" applyFill="1" applyBorder="1" applyAlignment="1" applyProtection="1">
      <alignment horizontal="center" vertical="center" wrapText="1"/>
    </xf>
    <xf numFmtId="0" fontId="1" fillId="3" borderId="5" xfId="0" applyFont="1" applyFill="1" applyBorder="1" applyAlignment="1">
      <alignment wrapText="1"/>
    </xf>
    <xf numFmtId="0" fontId="1" fillId="0" borderId="5" xfId="0" applyFont="1" applyBorder="1" applyAlignment="1">
      <alignment wrapText="1"/>
    </xf>
    <xf numFmtId="0" fontId="6" fillId="3" borderId="5"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1" fillId="2" borderId="5" xfId="0" applyFont="1" applyFill="1" applyBorder="1" applyAlignment="1">
      <alignment wrapText="1"/>
    </xf>
    <xf numFmtId="0" fontId="6" fillId="2" borderId="5" xfId="0" applyFont="1" applyFill="1" applyBorder="1" applyAlignment="1">
      <alignment wrapText="1"/>
    </xf>
    <xf numFmtId="0" fontId="13" fillId="6" borderId="1" xfId="0" applyNumberFormat="1" applyFont="1" applyFill="1" applyBorder="1" applyAlignment="1">
      <alignment vertical="top" wrapText="1"/>
    </xf>
    <xf numFmtId="0" fontId="13" fillId="7" borderId="1" xfId="0" applyNumberFormat="1" applyFont="1" applyFill="1" applyBorder="1" applyAlignment="1">
      <alignment vertical="top" wrapText="1"/>
    </xf>
    <xf numFmtId="0" fontId="13" fillId="8" borderId="1" xfId="0" applyNumberFormat="1" applyFont="1" applyFill="1" applyBorder="1" applyAlignment="1">
      <alignment vertical="top" wrapText="1"/>
    </xf>
    <xf numFmtId="0" fontId="13" fillId="9" borderId="1" xfId="0" applyNumberFormat="1" applyFont="1" applyFill="1" applyBorder="1" applyAlignment="1">
      <alignment vertical="top" wrapText="1"/>
    </xf>
    <xf numFmtId="0" fontId="13" fillId="10" borderId="1" xfId="0" applyNumberFormat="1" applyFont="1" applyFill="1" applyBorder="1" applyAlignment="1">
      <alignment vertical="top" wrapText="1"/>
    </xf>
    <xf numFmtId="0" fontId="13" fillId="11" borderId="1" xfId="0" applyNumberFormat="1" applyFont="1" applyFill="1" applyBorder="1" applyAlignment="1">
      <alignment vertical="top" wrapText="1"/>
    </xf>
    <xf numFmtId="0" fontId="13" fillId="12" borderId="1" xfId="0" applyNumberFormat="1" applyFont="1" applyFill="1" applyBorder="1" applyAlignment="1">
      <alignment vertical="top" wrapText="1"/>
    </xf>
    <xf numFmtId="0" fontId="13" fillId="13" borderId="1" xfId="0" applyNumberFormat="1" applyFont="1" applyFill="1" applyBorder="1" applyAlignment="1">
      <alignment vertical="top" wrapText="1"/>
    </xf>
    <xf numFmtId="1" fontId="13" fillId="13" borderId="1" xfId="0" applyNumberFormat="1" applyFont="1" applyFill="1" applyBorder="1" applyAlignment="1">
      <alignment vertical="top" wrapText="1"/>
    </xf>
    <xf numFmtId="0" fontId="6" fillId="0" borderId="1" xfId="0" applyFont="1" applyBorder="1" applyAlignment="1">
      <alignment wrapText="1"/>
    </xf>
    <xf numFmtId="0" fontId="6" fillId="0" borderId="5" xfId="0" applyFont="1" applyBorder="1" applyAlignment="1">
      <alignment wrapText="1"/>
    </xf>
  </cellXfs>
  <cellStyles count="99">
    <cellStyle name="Hyperlink 2" xfId="23"/>
    <cellStyle name="Normal" xfId="0" builtinId="0"/>
    <cellStyle name="Normal 10" xfId="24"/>
    <cellStyle name="Normal 11" xfId="25"/>
    <cellStyle name="Normal 12" xfId="26"/>
    <cellStyle name="Normal 13" xfId="27"/>
    <cellStyle name="Normal 14" xfId="28"/>
    <cellStyle name="Normal 15" xfId="29"/>
    <cellStyle name="Normal 16" xfId="30"/>
    <cellStyle name="Normal 17" xfId="31"/>
    <cellStyle name="Normal 18" xfId="32"/>
    <cellStyle name="Normal 19" xfId="33"/>
    <cellStyle name="Normal 2" xfId="18"/>
    <cellStyle name="Normal 20" xfId="34"/>
    <cellStyle name="Normal 21" xfId="35"/>
    <cellStyle name="Normal 22" xfId="21"/>
    <cellStyle name="Normal 23" xfId="36"/>
    <cellStyle name="Normal 24" xfId="37"/>
    <cellStyle name="Normal 25" xfId="38"/>
    <cellStyle name="Normal 26" xfId="39"/>
    <cellStyle name="Normal 27" xfId="40"/>
    <cellStyle name="Normal 28" xfId="41"/>
    <cellStyle name="Normal 29" xfId="42"/>
    <cellStyle name="Normal 3" xfId="1"/>
    <cellStyle name="Normal 30" xfId="43"/>
    <cellStyle name="Normal 31" xfId="44"/>
    <cellStyle name="Normal 32" xfId="45"/>
    <cellStyle name="Normal 33" xfId="46"/>
    <cellStyle name="Normal 34" xfId="47"/>
    <cellStyle name="Normal 35" xfId="20"/>
    <cellStyle name="Normal 36" xfId="17"/>
    <cellStyle name="Normal 37" xfId="16"/>
    <cellStyle name="Normal 38" xfId="15"/>
    <cellStyle name="Normal 39" xfId="19"/>
    <cellStyle name="Normal 4" xfId="48"/>
    <cellStyle name="Normal 40" xfId="49"/>
    <cellStyle name="Normal 41" xfId="50"/>
    <cellStyle name="Normal 42" xfId="51"/>
    <cellStyle name="Normal 43" xfId="52"/>
    <cellStyle name="Normal 44" xfId="53"/>
    <cellStyle name="Normal 45" xfId="14"/>
    <cellStyle name="Normal 46" xfId="54"/>
    <cellStyle name="Normal 47" xfId="55"/>
    <cellStyle name="Normal 48" xfId="56"/>
    <cellStyle name="Normal 49" xfId="13"/>
    <cellStyle name="Normal 5" xfId="57"/>
    <cellStyle name="Normal 50" xfId="12"/>
    <cellStyle name="Normal 51" xfId="11"/>
    <cellStyle name="Normal 52" xfId="58"/>
    <cellStyle name="Normal 53" xfId="59"/>
    <cellStyle name="Normal 54" xfId="60"/>
    <cellStyle name="Normal 55" xfId="61"/>
    <cellStyle name="Normal 56" xfId="62"/>
    <cellStyle name="Normal 57" xfId="10"/>
    <cellStyle name="Normal 58" xfId="63"/>
    <cellStyle name="Normal 59" xfId="64"/>
    <cellStyle name="Normal 6" xfId="22"/>
    <cellStyle name="Normal 60" xfId="65"/>
    <cellStyle name="Normal 61" xfId="66"/>
    <cellStyle name="Normal 62" xfId="9"/>
    <cellStyle name="Normal 63" xfId="67"/>
    <cellStyle name="Normal 64" xfId="68"/>
    <cellStyle name="Normal 65" xfId="69"/>
    <cellStyle name="Normal 66" xfId="70"/>
    <cellStyle name="Normal 67" xfId="71"/>
    <cellStyle name="Normal 68" xfId="72"/>
    <cellStyle name="Normal 69" xfId="73"/>
    <cellStyle name="Normal 7" xfId="74"/>
    <cellStyle name="Normal 70" xfId="8"/>
    <cellStyle name="Normal 71" xfId="75"/>
    <cellStyle name="Normal 72" xfId="76"/>
    <cellStyle name="Normal 73" xfId="77"/>
    <cellStyle name="Normal 74" xfId="7"/>
    <cellStyle name="Normal 75" xfId="78"/>
    <cellStyle name="Normal 76" xfId="6"/>
    <cellStyle name="Normal 77" xfId="79"/>
    <cellStyle name="Normal 78" xfId="80"/>
    <cellStyle name="Normal 79" xfId="5"/>
    <cellStyle name="Normal 8" xfId="81"/>
    <cellStyle name="Normal 80" xfId="4"/>
    <cellStyle name="Normal 81" xfId="3"/>
    <cellStyle name="Normal 82" xfId="2"/>
    <cellStyle name="Normal 83" xfId="82"/>
    <cellStyle name="Normal 84" xfId="83"/>
    <cellStyle name="Normal 85" xfId="84"/>
    <cellStyle name="Normal 86" xfId="85"/>
    <cellStyle name="Normal 87" xfId="86"/>
    <cellStyle name="Normal 88" xfId="87"/>
    <cellStyle name="Normal 89" xfId="88"/>
    <cellStyle name="Normal 9" xfId="89"/>
    <cellStyle name="Normal 90" xfId="90"/>
    <cellStyle name="Normal 91" xfId="91"/>
    <cellStyle name="Normal 92" xfId="92"/>
    <cellStyle name="Normal 93" xfId="93"/>
    <cellStyle name="Normal 95" xfId="94"/>
    <cellStyle name="Normal 96" xfId="95"/>
    <cellStyle name="Normal 97" xfId="96"/>
    <cellStyle name="Normal 98" xfId="97"/>
    <cellStyle name="Normal 99"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2"/>
  <sheetViews>
    <sheetView tabSelected="1" zoomScale="50" zoomScaleNormal="50" workbookViewId="0"/>
  </sheetViews>
  <sheetFormatPr baseColWidth="10" defaultColWidth="9.140625" defaultRowHeight="15" x14ac:dyDescent="0.25"/>
  <cols>
    <col min="1" max="1" width="8.5703125" style="4" customWidth="1"/>
    <col min="2" max="2" width="27.7109375" style="2" customWidth="1"/>
    <col min="3" max="5" width="21.42578125" style="2" customWidth="1"/>
    <col min="6" max="6" width="35.7109375" style="2" customWidth="1"/>
    <col min="7" max="9" width="21.42578125" style="2" customWidth="1"/>
    <col min="10" max="10" width="16.140625" style="3" customWidth="1"/>
    <col min="11" max="11" width="61.140625" style="1" customWidth="1"/>
    <col min="12" max="12" width="11.5703125" style="1" customWidth="1"/>
    <col min="13" max="13" width="21.7109375" style="1" customWidth="1"/>
    <col min="14" max="14" width="13" style="1" customWidth="1"/>
    <col min="15" max="15" width="21.7109375" style="1" customWidth="1"/>
    <col min="16" max="16" width="13.85546875" style="1" customWidth="1"/>
    <col min="17" max="17" width="21.7109375" style="1" customWidth="1"/>
    <col min="18" max="18" width="15.28515625" style="1" customWidth="1"/>
    <col min="19" max="19" width="46.5703125" style="1" customWidth="1"/>
    <col min="20" max="20" width="15.28515625" style="1" customWidth="1"/>
    <col min="21" max="21" width="21.7109375" style="1" customWidth="1"/>
    <col min="22" max="22" width="18.85546875" style="1" customWidth="1"/>
    <col min="23" max="23" width="21.7109375" style="2" customWidth="1"/>
    <col min="24" max="24" width="18.85546875" style="1" customWidth="1"/>
    <col min="25" max="25" width="21.7109375" style="1" customWidth="1"/>
    <col min="26" max="16384" width="9.140625" style="1"/>
  </cols>
  <sheetData>
    <row r="1" spans="1:25" ht="66.75" customHeight="1" x14ac:dyDescent="0.25">
      <c r="A1" s="127" t="s">
        <v>1126</v>
      </c>
      <c r="B1" s="127" t="s">
        <v>1125</v>
      </c>
      <c r="C1" s="126" t="s">
        <v>1124</v>
      </c>
      <c r="D1" s="126" t="s">
        <v>1123</v>
      </c>
      <c r="E1" s="126" t="s">
        <v>1122</v>
      </c>
      <c r="F1" s="126" t="s">
        <v>1121</v>
      </c>
      <c r="G1" s="126" t="s">
        <v>1120</v>
      </c>
      <c r="H1" s="126" t="s">
        <v>1119</v>
      </c>
      <c r="I1" s="126" t="s">
        <v>1118</v>
      </c>
      <c r="J1" s="125" t="s">
        <v>1117</v>
      </c>
      <c r="K1" s="124" t="s">
        <v>1116</v>
      </c>
      <c r="L1" s="123" t="s">
        <v>1115</v>
      </c>
      <c r="M1" s="123" t="s">
        <v>1114</v>
      </c>
      <c r="N1" s="122" t="s">
        <v>1113</v>
      </c>
      <c r="O1" s="122" t="s">
        <v>1112</v>
      </c>
      <c r="P1" s="121" t="s">
        <v>1111</v>
      </c>
      <c r="Q1" s="121" t="s">
        <v>1110</v>
      </c>
      <c r="R1" s="120" t="s">
        <v>1109</v>
      </c>
      <c r="S1" s="120" t="s">
        <v>1108</v>
      </c>
      <c r="T1" s="119" t="s">
        <v>1107</v>
      </c>
      <c r="U1" s="119" t="s">
        <v>1106</v>
      </c>
      <c r="V1" s="118" t="s">
        <v>1105</v>
      </c>
      <c r="W1" s="118" t="s">
        <v>1104</v>
      </c>
      <c r="X1" s="117" t="s">
        <v>1103</v>
      </c>
      <c r="Y1" s="117" t="s">
        <v>1102</v>
      </c>
    </row>
    <row r="2" spans="1:25" s="68" customFormat="1" ht="66.75" customHeight="1" x14ac:dyDescent="0.25">
      <c r="A2" s="116"/>
      <c r="B2" s="116" t="s">
        <v>1101</v>
      </c>
      <c r="C2" s="114"/>
      <c r="D2" s="114"/>
      <c r="E2" s="114"/>
      <c r="F2" s="114"/>
      <c r="G2" s="114"/>
      <c r="H2" s="114"/>
      <c r="I2" s="114"/>
      <c r="J2" s="113">
        <f>AVERAGE(J5,J30,J73,J106,J146,J176,J217)</f>
        <v>80.112670068027214</v>
      </c>
      <c r="K2" s="112"/>
      <c r="L2" s="113">
        <f>AVERAGE(L5,L30,L73,L106,L146,L176,L217)</f>
        <v>80.112670068027214</v>
      </c>
      <c r="M2" s="112"/>
      <c r="N2" s="113">
        <f>AVERAGE(N5,N30,N73,N106,N146,N176,N217)</f>
        <v>79.517431972789126</v>
      </c>
      <c r="O2" s="112"/>
      <c r="P2" s="113">
        <f>AVERAGE(P5,P30,P73,P106,P146,P176,P217)</f>
        <v>79.517431972789126</v>
      </c>
      <c r="Q2" s="112"/>
      <c r="R2" s="113">
        <f>AVERAGE(R5,R30,R73,R106,R146,R176,R217)</f>
        <v>79.517431972789126</v>
      </c>
      <c r="S2" s="112"/>
      <c r="T2" s="113"/>
      <c r="U2" s="112"/>
      <c r="V2" s="113"/>
      <c r="W2" s="112"/>
      <c r="X2" s="113"/>
      <c r="Y2" s="112"/>
    </row>
    <row r="3" spans="1:25" s="9" customFormat="1" ht="66.75" customHeight="1" x14ac:dyDescent="0.25">
      <c r="A3" s="116"/>
      <c r="B3" s="115" t="s">
        <v>1100</v>
      </c>
      <c r="C3" s="114"/>
      <c r="D3" s="114"/>
      <c r="E3" s="114"/>
      <c r="F3" s="114"/>
      <c r="G3" s="114"/>
      <c r="H3" s="114"/>
      <c r="I3" s="114"/>
      <c r="J3" s="113">
        <f>AVERAGE(J5,J30,J73,J106,J146,J176,J217,J250)</f>
        <v>77.841641865079367</v>
      </c>
      <c r="K3" s="112"/>
      <c r="L3" s="113"/>
      <c r="M3" s="112"/>
      <c r="N3" s="113"/>
      <c r="O3" s="112"/>
      <c r="P3" s="113"/>
      <c r="Q3" s="112"/>
      <c r="R3" s="113"/>
      <c r="S3" s="112"/>
      <c r="T3" s="113"/>
      <c r="U3" s="112"/>
      <c r="V3" s="113"/>
      <c r="W3" s="112"/>
      <c r="X3" s="113"/>
      <c r="Y3" s="112"/>
    </row>
    <row r="4" spans="1:25" s="68" customFormat="1" ht="66.75" customHeight="1" x14ac:dyDescent="0.25">
      <c r="A4" s="116"/>
      <c r="B4" s="115" t="s">
        <v>1099</v>
      </c>
      <c r="C4" s="114"/>
      <c r="D4" s="15"/>
      <c r="E4" s="15"/>
      <c r="F4" s="114"/>
      <c r="G4" s="114"/>
      <c r="H4" s="114"/>
      <c r="I4" s="114"/>
      <c r="J4" s="113">
        <f>AVERAGE(J5,J30,J106,J146,J176,J217)</f>
        <v>80.617559523809518</v>
      </c>
      <c r="K4" s="112"/>
      <c r="L4" s="113">
        <f>AVERAGE(L5,L30,L106,L146,L176,L217)</f>
        <v>80.617559523809518</v>
      </c>
      <c r="M4" s="112"/>
      <c r="N4" s="113">
        <f>AVERAGE(N5,N30,N106,N146,N176,N217)</f>
        <v>80.617559523809518</v>
      </c>
      <c r="O4" s="112"/>
      <c r="P4" s="113">
        <f>AVERAGE(P5,P30,P106,P146,P176,P217)</f>
        <v>80.617559523809518</v>
      </c>
      <c r="Q4" s="112"/>
      <c r="R4" s="113">
        <f>AVERAGE(R5,R30,R106,R146,R176,R217)</f>
        <v>80.617559523809518</v>
      </c>
      <c r="S4" s="112"/>
      <c r="T4" s="113">
        <f>AVERAGE(T5,T30,T106,T146,T176,T217)</f>
        <v>80.617559523809518</v>
      </c>
      <c r="U4" s="112"/>
      <c r="V4" s="113">
        <f>AVERAGE(V5,V30,V106,V146,V176,V217)</f>
        <v>80.617559523809518</v>
      </c>
      <c r="W4" s="112"/>
      <c r="X4" s="113">
        <f>AVERAGE(X5,X30,X106,X146,X176,X217)</f>
        <v>80.617559523809518</v>
      </c>
      <c r="Y4" s="112"/>
    </row>
    <row r="5" spans="1:25" s="56" customFormat="1" ht="104.25" customHeight="1" x14ac:dyDescent="0.25">
      <c r="A5" s="19"/>
      <c r="B5" s="20" t="s">
        <v>1098</v>
      </c>
      <c r="C5" s="19"/>
      <c r="D5" s="19"/>
      <c r="E5" s="19"/>
      <c r="F5" s="59" t="s">
        <v>1097</v>
      </c>
      <c r="G5" s="19"/>
      <c r="H5" s="19"/>
      <c r="I5" s="19"/>
      <c r="J5" s="58">
        <f>AVERAGE(J6,J12,J19,J25)</f>
        <v>97.5</v>
      </c>
      <c r="K5" s="57"/>
      <c r="L5" s="58">
        <f>AVERAGE(L6,L12,L19,L25)</f>
        <v>97.5</v>
      </c>
      <c r="M5" s="57"/>
      <c r="N5" s="58">
        <f>AVERAGE(N6,N12,N19,N25)</f>
        <v>97.5</v>
      </c>
      <c r="O5" s="57"/>
      <c r="P5" s="58">
        <f>AVERAGE(P6,P12,P19,P25)</f>
        <v>97.5</v>
      </c>
      <c r="Q5" s="57"/>
      <c r="R5" s="58">
        <f>AVERAGE(R6,R12,R19,R25)</f>
        <v>97.5</v>
      </c>
      <c r="S5" s="57"/>
      <c r="T5" s="58">
        <f>AVERAGE(T6,T12,T19,T25)</f>
        <v>95</v>
      </c>
      <c r="U5" s="57"/>
      <c r="V5" s="58">
        <f>AVERAGE(V6,V12,V19,V25)</f>
        <v>95</v>
      </c>
      <c r="W5" s="17"/>
      <c r="X5" s="58">
        <f>AVERAGE(X6,X12,X19,X25)</f>
        <v>95</v>
      </c>
      <c r="Y5" s="57"/>
    </row>
    <row r="6" spans="1:25" s="56" customFormat="1" ht="104.25" customHeight="1" x14ac:dyDescent="0.25">
      <c r="A6" s="19"/>
      <c r="B6" s="111"/>
      <c r="C6" s="20" t="s">
        <v>1096</v>
      </c>
      <c r="D6" s="19"/>
      <c r="E6" s="19"/>
      <c r="F6" s="59" t="s">
        <v>1095</v>
      </c>
      <c r="G6" s="19"/>
      <c r="H6" s="19"/>
      <c r="I6" s="19"/>
      <c r="J6" s="58">
        <f>AVERAGE(J7:J11)</f>
        <v>90</v>
      </c>
      <c r="K6" s="57"/>
      <c r="L6" s="57">
        <f>AVERAGE(L7:L11)</f>
        <v>90</v>
      </c>
      <c r="M6" s="57"/>
      <c r="N6" s="57">
        <f>AVERAGE(N7:N11)</f>
        <v>90</v>
      </c>
      <c r="O6" s="57"/>
      <c r="P6" s="57">
        <f>AVERAGE(P7:P11)</f>
        <v>90</v>
      </c>
      <c r="Q6" s="57"/>
      <c r="R6" s="57">
        <f>AVERAGE(R7:R11)</f>
        <v>90</v>
      </c>
      <c r="S6" s="57"/>
      <c r="T6" s="57">
        <f>AVERAGE(T7:T11)</f>
        <v>90</v>
      </c>
      <c r="U6" s="57"/>
      <c r="V6" s="57">
        <f>AVERAGE(V7:V11)</f>
        <v>90</v>
      </c>
      <c r="W6" s="17"/>
      <c r="X6" s="57">
        <f>AVERAGE(X7:X11)</f>
        <v>90</v>
      </c>
      <c r="Y6" s="57"/>
    </row>
    <row r="7" spans="1:25" ht="284.25" customHeight="1" x14ac:dyDescent="0.25">
      <c r="A7" s="4">
        <v>1</v>
      </c>
      <c r="B7" s="110"/>
      <c r="C7" s="4"/>
      <c r="D7" s="8" t="s">
        <v>1094</v>
      </c>
      <c r="E7" s="8"/>
      <c r="F7" s="7" t="s">
        <v>1093</v>
      </c>
      <c r="G7" s="7" t="s">
        <v>1016</v>
      </c>
      <c r="H7" s="7" t="s">
        <v>1015</v>
      </c>
      <c r="I7" s="7" t="s">
        <v>1014</v>
      </c>
      <c r="J7" s="62">
        <v>50</v>
      </c>
      <c r="K7" s="5" t="s">
        <v>1092</v>
      </c>
      <c r="L7" s="62">
        <v>50</v>
      </c>
      <c r="M7" s="28"/>
      <c r="N7" s="62">
        <v>50</v>
      </c>
      <c r="O7" s="28"/>
      <c r="P7" s="62">
        <v>50</v>
      </c>
      <c r="Q7" s="28"/>
      <c r="R7" s="62">
        <v>50</v>
      </c>
      <c r="S7" s="28"/>
      <c r="T7" s="62">
        <v>50</v>
      </c>
      <c r="U7" s="28"/>
      <c r="V7" s="62">
        <v>50</v>
      </c>
      <c r="W7" s="5"/>
      <c r="X7" s="62">
        <v>50</v>
      </c>
      <c r="Y7" s="5"/>
    </row>
    <row r="8" spans="1:25" ht="75" x14ac:dyDescent="0.25">
      <c r="A8" s="4">
        <v>2</v>
      </c>
      <c r="B8" s="110"/>
      <c r="C8" s="4"/>
      <c r="D8" s="8" t="s">
        <v>1091</v>
      </c>
      <c r="E8" s="8"/>
      <c r="F8" s="7" t="s">
        <v>1090</v>
      </c>
      <c r="G8" s="7" t="s">
        <v>1089</v>
      </c>
      <c r="H8" s="7" t="s">
        <v>1077</v>
      </c>
      <c r="I8" s="7" t="s">
        <v>1076</v>
      </c>
      <c r="J8" s="67">
        <v>100</v>
      </c>
      <c r="K8" s="24"/>
      <c r="L8" s="67">
        <v>100</v>
      </c>
      <c r="M8" s="39"/>
      <c r="N8" s="67">
        <v>100</v>
      </c>
      <c r="O8" s="39"/>
      <c r="P8" s="67">
        <v>100</v>
      </c>
      <c r="Q8" s="39"/>
      <c r="R8" s="67">
        <v>100</v>
      </c>
      <c r="S8" s="39"/>
      <c r="T8" s="67">
        <v>100</v>
      </c>
      <c r="U8" s="39"/>
      <c r="V8" s="67">
        <v>100</v>
      </c>
      <c r="W8" s="24"/>
      <c r="X8" s="67">
        <v>100</v>
      </c>
      <c r="Y8" s="39"/>
    </row>
    <row r="9" spans="1:25" ht="180" x14ac:dyDescent="0.25">
      <c r="A9" s="4">
        <v>3</v>
      </c>
      <c r="B9" s="110"/>
      <c r="C9" s="4"/>
      <c r="D9" s="8" t="s">
        <v>1088</v>
      </c>
      <c r="E9" s="8"/>
      <c r="F9" s="7" t="s">
        <v>1087</v>
      </c>
      <c r="G9" s="7" t="s">
        <v>1086</v>
      </c>
      <c r="H9" s="7" t="s">
        <v>1085</v>
      </c>
      <c r="I9" s="7" t="s">
        <v>1084</v>
      </c>
      <c r="J9" s="62">
        <v>100</v>
      </c>
      <c r="K9" s="97" t="s">
        <v>1083</v>
      </c>
      <c r="L9" s="62">
        <v>100</v>
      </c>
      <c r="M9" s="28"/>
      <c r="N9" s="62">
        <v>100</v>
      </c>
      <c r="O9" s="28"/>
      <c r="P9" s="62">
        <v>100</v>
      </c>
      <c r="Q9" s="28"/>
      <c r="R9" s="62">
        <v>100</v>
      </c>
      <c r="S9" s="100"/>
      <c r="T9" s="62">
        <v>100</v>
      </c>
      <c r="U9" s="28"/>
      <c r="V9" s="62">
        <v>100</v>
      </c>
      <c r="W9" s="5"/>
      <c r="X9" s="62">
        <v>100</v>
      </c>
      <c r="Y9" s="97" t="s">
        <v>1083</v>
      </c>
    </row>
    <row r="10" spans="1:25" ht="165" x14ac:dyDescent="0.25">
      <c r="A10" s="4">
        <v>4</v>
      </c>
      <c r="B10" s="110"/>
      <c r="C10" s="4"/>
      <c r="D10" s="8" t="s">
        <v>1082</v>
      </c>
      <c r="E10" s="8"/>
      <c r="F10" s="7" t="s">
        <v>1081</v>
      </c>
      <c r="G10" s="7" t="s">
        <v>1016</v>
      </c>
      <c r="H10" s="7" t="s">
        <v>1015</v>
      </c>
      <c r="I10" s="7" t="s">
        <v>1014</v>
      </c>
      <c r="J10" s="28">
        <v>100</v>
      </c>
      <c r="K10" s="5"/>
      <c r="L10" s="28">
        <v>100</v>
      </c>
      <c r="M10" s="28"/>
      <c r="N10" s="28">
        <v>100</v>
      </c>
      <c r="O10" s="28"/>
      <c r="P10" s="28">
        <v>100</v>
      </c>
      <c r="Q10" s="28"/>
      <c r="R10" s="28">
        <v>100</v>
      </c>
      <c r="S10" s="28"/>
      <c r="T10" s="28">
        <v>100</v>
      </c>
      <c r="U10" s="28"/>
      <c r="V10" s="28">
        <v>100</v>
      </c>
      <c r="W10" s="5"/>
      <c r="X10" s="28">
        <v>100</v>
      </c>
      <c r="Y10" s="5"/>
    </row>
    <row r="11" spans="1:25" ht="75" x14ac:dyDescent="0.25">
      <c r="A11" s="4">
        <v>5</v>
      </c>
      <c r="B11" s="110"/>
      <c r="C11" s="4"/>
      <c r="D11" s="8" t="s">
        <v>1080</v>
      </c>
      <c r="E11" s="8"/>
      <c r="F11" s="7" t="s">
        <v>1079</v>
      </c>
      <c r="G11" s="7" t="s">
        <v>1078</v>
      </c>
      <c r="H11" s="7" t="s">
        <v>1077</v>
      </c>
      <c r="I11" s="7" t="s">
        <v>1076</v>
      </c>
      <c r="J11" s="62">
        <v>100</v>
      </c>
      <c r="K11" s="5"/>
      <c r="L11" s="62">
        <v>100</v>
      </c>
      <c r="M11" s="28"/>
      <c r="N11" s="62">
        <v>100</v>
      </c>
      <c r="O11" s="28"/>
      <c r="P11" s="62">
        <v>100</v>
      </c>
      <c r="Q11" s="28"/>
      <c r="R11" s="62">
        <v>100</v>
      </c>
      <c r="S11" s="28"/>
      <c r="T11" s="62">
        <v>100</v>
      </c>
      <c r="U11" s="28"/>
      <c r="V11" s="62">
        <v>100</v>
      </c>
      <c r="W11" s="5"/>
      <c r="X11" s="62">
        <v>100</v>
      </c>
      <c r="Y11" s="28"/>
    </row>
    <row r="12" spans="1:25" s="56" customFormat="1" ht="45" x14ac:dyDescent="0.25">
      <c r="A12" s="19"/>
      <c r="B12" s="109"/>
      <c r="C12" s="20" t="s">
        <v>1075</v>
      </c>
      <c r="D12" s="20"/>
      <c r="E12" s="20"/>
      <c r="F12" s="59" t="s">
        <v>1074</v>
      </c>
      <c r="G12" s="59"/>
      <c r="H12" s="59"/>
      <c r="I12" s="59"/>
      <c r="J12" s="58">
        <f>AVERAGE(J13:J18)</f>
        <v>100</v>
      </c>
      <c r="K12" s="57"/>
      <c r="L12" s="58">
        <f>AVERAGE(L13:L18)</f>
        <v>100</v>
      </c>
      <c r="M12" s="57"/>
      <c r="N12" s="58">
        <f>AVERAGE(N13:N18)</f>
        <v>100</v>
      </c>
      <c r="O12" s="57"/>
      <c r="P12" s="58">
        <f>AVERAGE(P13:P18)</f>
        <v>100</v>
      </c>
      <c r="Q12" s="57"/>
      <c r="R12" s="58">
        <f>AVERAGE(R13:R18)</f>
        <v>100</v>
      </c>
      <c r="S12" s="57"/>
      <c r="T12" s="58">
        <f>AVERAGE(T13:T18)</f>
        <v>100</v>
      </c>
      <c r="U12" s="57"/>
      <c r="V12" s="58">
        <f>AVERAGE(V13:V18)</f>
        <v>100</v>
      </c>
      <c r="W12" s="17"/>
      <c r="X12" s="58">
        <f>AVERAGE(X13:X18)</f>
        <v>100</v>
      </c>
      <c r="Y12" s="57"/>
    </row>
    <row r="13" spans="1:25" ht="120" x14ac:dyDescent="0.25">
      <c r="A13" s="4">
        <v>6</v>
      </c>
      <c r="B13" s="4"/>
      <c r="C13" s="4"/>
      <c r="D13" s="8" t="s">
        <v>1073</v>
      </c>
      <c r="E13" s="8"/>
      <c r="F13" s="7" t="s">
        <v>1072</v>
      </c>
      <c r="G13" s="7" t="s">
        <v>1016</v>
      </c>
      <c r="H13" s="7" t="s">
        <v>1015</v>
      </c>
      <c r="I13" s="7" t="s">
        <v>1014</v>
      </c>
      <c r="J13" s="67">
        <v>100</v>
      </c>
      <c r="K13" s="5"/>
      <c r="L13" s="67">
        <v>100</v>
      </c>
      <c r="M13" s="39"/>
      <c r="N13" s="67">
        <v>100</v>
      </c>
      <c r="O13" s="39"/>
      <c r="P13" s="67">
        <v>100</v>
      </c>
      <c r="Q13" s="39"/>
      <c r="R13" s="67">
        <v>100</v>
      </c>
      <c r="S13" s="34"/>
      <c r="T13" s="67">
        <v>100</v>
      </c>
      <c r="U13" s="34"/>
      <c r="V13" s="67">
        <v>100</v>
      </c>
      <c r="W13" s="35"/>
      <c r="X13" s="67">
        <v>100</v>
      </c>
      <c r="Y13" s="34"/>
    </row>
    <row r="14" spans="1:25" ht="285" x14ac:dyDescent="0.25">
      <c r="A14" s="4">
        <v>7</v>
      </c>
      <c r="B14" s="4"/>
      <c r="C14" s="4"/>
      <c r="D14" s="8" t="s">
        <v>1071</v>
      </c>
      <c r="E14" s="8"/>
      <c r="F14" s="7" t="s">
        <v>1070</v>
      </c>
      <c r="G14" s="7" t="s">
        <v>1016</v>
      </c>
      <c r="H14" s="7" t="s">
        <v>1015</v>
      </c>
      <c r="I14" s="7" t="s">
        <v>1014</v>
      </c>
      <c r="J14" s="67">
        <v>100</v>
      </c>
      <c r="K14" s="97" t="s">
        <v>1069</v>
      </c>
      <c r="L14" s="67">
        <v>100</v>
      </c>
      <c r="M14" s="24"/>
      <c r="N14" s="67">
        <v>100</v>
      </c>
      <c r="O14" s="39"/>
      <c r="P14" s="67">
        <v>100</v>
      </c>
      <c r="Q14" s="39"/>
      <c r="R14" s="67">
        <v>100</v>
      </c>
      <c r="S14" s="28"/>
      <c r="T14" s="67">
        <v>100</v>
      </c>
      <c r="U14" s="39"/>
      <c r="V14" s="67">
        <v>100</v>
      </c>
      <c r="W14" s="24"/>
      <c r="X14" s="67">
        <v>100</v>
      </c>
      <c r="Y14" s="108" t="s">
        <v>1069</v>
      </c>
    </row>
    <row r="15" spans="1:25" ht="195" x14ac:dyDescent="0.25">
      <c r="A15" s="4">
        <v>8</v>
      </c>
      <c r="B15" s="4"/>
      <c r="C15" s="4"/>
      <c r="D15" s="8" t="s">
        <v>1068</v>
      </c>
      <c r="E15" s="8"/>
      <c r="F15" s="7" t="s">
        <v>1067</v>
      </c>
      <c r="G15" s="7" t="s">
        <v>1016</v>
      </c>
      <c r="H15" s="7" t="s">
        <v>1015</v>
      </c>
      <c r="I15" s="7" t="s">
        <v>1014</v>
      </c>
      <c r="J15" s="67">
        <v>100</v>
      </c>
      <c r="K15" s="25" t="s">
        <v>1066</v>
      </c>
      <c r="L15" s="67">
        <v>100</v>
      </c>
      <c r="M15" s="39"/>
      <c r="N15" s="67">
        <v>100</v>
      </c>
      <c r="O15" s="39"/>
      <c r="P15" s="67">
        <v>100</v>
      </c>
      <c r="Q15" s="39"/>
      <c r="R15" s="67">
        <v>100</v>
      </c>
      <c r="S15" s="39"/>
      <c r="T15" s="67">
        <v>100</v>
      </c>
      <c r="U15" s="39"/>
      <c r="V15" s="67">
        <v>100</v>
      </c>
      <c r="W15" s="24"/>
      <c r="X15" s="67">
        <v>100</v>
      </c>
      <c r="Y15" s="39"/>
    </row>
    <row r="16" spans="1:25" ht="135" x14ac:dyDescent="0.25">
      <c r="A16" s="4">
        <v>9</v>
      </c>
      <c r="B16" s="4"/>
      <c r="C16" s="4"/>
      <c r="D16" s="8" t="s">
        <v>1065</v>
      </c>
      <c r="E16" s="8"/>
      <c r="F16" s="7" t="s">
        <v>1064</v>
      </c>
      <c r="G16" s="7" t="s">
        <v>1061</v>
      </c>
      <c r="H16" s="7" t="s">
        <v>1056</v>
      </c>
      <c r="I16" s="7" t="s">
        <v>1060</v>
      </c>
      <c r="J16" s="67">
        <v>100</v>
      </c>
      <c r="K16" s="5"/>
      <c r="L16" s="67">
        <v>100</v>
      </c>
      <c r="M16" s="39"/>
      <c r="N16" s="67">
        <v>100</v>
      </c>
      <c r="O16" s="39"/>
      <c r="P16" s="67">
        <v>100</v>
      </c>
      <c r="Q16" s="39"/>
      <c r="R16" s="67">
        <v>100</v>
      </c>
      <c r="S16" s="39"/>
      <c r="T16" s="67">
        <v>100</v>
      </c>
      <c r="U16" s="39"/>
      <c r="V16" s="67">
        <v>100</v>
      </c>
      <c r="W16" s="24"/>
      <c r="X16" s="67">
        <v>100</v>
      </c>
      <c r="Y16" s="39"/>
    </row>
    <row r="17" spans="1:25" ht="135" x14ac:dyDescent="0.25">
      <c r="A17" s="4">
        <v>10</v>
      </c>
      <c r="B17" s="4"/>
      <c r="C17" s="4"/>
      <c r="D17" s="8" t="s">
        <v>1063</v>
      </c>
      <c r="E17" s="8"/>
      <c r="F17" s="7" t="s">
        <v>1062</v>
      </c>
      <c r="G17" s="7" t="s">
        <v>1061</v>
      </c>
      <c r="H17" s="7" t="s">
        <v>1056</v>
      </c>
      <c r="I17" s="7" t="s">
        <v>1060</v>
      </c>
      <c r="J17" s="67">
        <v>100</v>
      </c>
      <c r="K17" s="24"/>
      <c r="L17" s="67">
        <v>100</v>
      </c>
      <c r="M17" s="39"/>
      <c r="N17" s="67">
        <v>100</v>
      </c>
      <c r="O17" s="39"/>
      <c r="P17" s="67">
        <v>100</v>
      </c>
      <c r="Q17" s="39"/>
      <c r="R17" s="67">
        <v>100</v>
      </c>
      <c r="S17" s="39"/>
      <c r="T17" s="67">
        <v>100</v>
      </c>
      <c r="U17" s="39"/>
      <c r="V17" s="67">
        <v>100</v>
      </c>
      <c r="W17" s="24"/>
      <c r="X17" s="67">
        <v>100</v>
      </c>
      <c r="Y17" s="39"/>
    </row>
    <row r="18" spans="1:25" ht="345" x14ac:dyDescent="0.25">
      <c r="A18" s="4">
        <v>11</v>
      </c>
      <c r="B18" s="4"/>
      <c r="C18" s="4"/>
      <c r="D18" s="8" t="s">
        <v>1059</v>
      </c>
      <c r="E18" s="8"/>
      <c r="F18" s="7" t="s">
        <v>1058</v>
      </c>
      <c r="G18" s="7" t="s">
        <v>1057</v>
      </c>
      <c r="H18" s="7" t="s">
        <v>1056</v>
      </c>
      <c r="I18" s="7" t="s">
        <v>1055</v>
      </c>
      <c r="J18" s="67">
        <v>100</v>
      </c>
      <c r="K18" s="1" t="s">
        <v>1054</v>
      </c>
      <c r="L18" s="67">
        <v>100</v>
      </c>
      <c r="M18" s="39"/>
      <c r="N18" s="67">
        <v>100</v>
      </c>
      <c r="O18" s="24" t="s">
        <v>1053</v>
      </c>
      <c r="P18" s="67">
        <v>100</v>
      </c>
      <c r="Q18" s="39"/>
      <c r="R18" s="67">
        <v>100</v>
      </c>
      <c r="S18" s="39"/>
      <c r="T18" s="67">
        <v>100</v>
      </c>
      <c r="U18" s="39"/>
      <c r="V18" s="67">
        <v>100</v>
      </c>
      <c r="W18" s="24"/>
      <c r="X18" s="67">
        <v>100</v>
      </c>
      <c r="Y18" s="39" t="s">
        <v>1052</v>
      </c>
    </row>
    <row r="19" spans="1:25" s="56" customFormat="1" ht="87" customHeight="1" x14ac:dyDescent="0.25">
      <c r="A19" s="19"/>
      <c r="B19" s="19"/>
      <c r="C19" s="20" t="s">
        <v>1051</v>
      </c>
      <c r="D19" s="20"/>
      <c r="E19" s="20"/>
      <c r="F19" s="59" t="s">
        <v>1050</v>
      </c>
      <c r="G19" s="59"/>
      <c r="H19" s="59"/>
      <c r="I19" s="59"/>
      <c r="J19" s="58">
        <f>AVERAGE(J20:J24)</f>
        <v>100</v>
      </c>
      <c r="K19" s="57"/>
      <c r="L19" s="58">
        <f>AVERAGE(L20:L24)</f>
        <v>100</v>
      </c>
      <c r="M19" s="57"/>
      <c r="N19" s="58">
        <f>AVERAGE(N20:N24)</f>
        <v>100</v>
      </c>
      <c r="O19" s="57"/>
      <c r="P19" s="58">
        <f>AVERAGE(P20:P24)</f>
        <v>100</v>
      </c>
      <c r="Q19" s="57"/>
      <c r="R19" s="58">
        <f>AVERAGE(R20:R24)</f>
        <v>100</v>
      </c>
      <c r="S19" s="57"/>
      <c r="T19" s="58">
        <f>AVERAGE(T20:T24)</f>
        <v>90</v>
      </c>
      <c r="U19" s="57"/>
      <c r="V19" s="58">
        <f>AVERAGE(V20:V24)</f>
        <v>90</v>
      </c>
      <c r="W19" s="17"/>
      <c r="X19" s="58">
        <f>AVERAGE(X20:X24)</f>
        <v>90</v>
      </c>
      <c r="Y19" s="57"/>
    </row>
    <row r="20" spans="1:25" ht="165" x14ac:dyDescent="0.25">
      <c r="A20" s="4">
        <v>12</v>
      </c>
      <c r="B20" s="4"/>
      <c r="D20" s="8" t="s">
        <v>1049</v>
      </c>
      <c r="E20" s="8"/>
      <c r="F20" s="7" t="s">
        <v>1048</v>
      </c>
      <c r="G20" s="7" t="s">
        <v>228</v>
      </c>
      <c r="H20" s="7" t="s">
        <v>1047</v>
      </c>
      <c r="I20" s="7" t="s">
        <v>58</v>
      </c>
      <c r="J20" s="25">
        <v>100</v>
      </c>
      <c r="K20" s="24" t="s">
        <v>1046</v>
      </c>
      <c r="L20" s="25">
        <v>100</v>
      </c>
      <c r="M20" s="24"/>
      <c r="N20" s="25">
        <v>100</v>
      </c>
      <c r="O20" s="24"/>
      <c r="P20" s="25">
        <v>100</v>
      </c>
      <c r="Q20" s="24"/>
      <c r="R20" s="25">
        <v>100</v>
      </c>
      <c r="S20" s="24"/>
      <c r="T20" s="25">
        <v>100</v>
      </c>
      <c r="U20" s="24"/>
      <c r="V20" s="25">
        <v>100</v>
      </c>
      <c r="W20" s="24"/>
      <c r="X20" s="25">
        <v>100</v>
      </c>
      <c r="Y20" s="24"/>
    </row>
    <row r="21" spans="1:25" ht="270" x14ac:dyDescent="0.25">
      <c r="A21" s="4">
        <v>13</v>
      </c>
      <c r="B21" s="4"/>
      <c r="C21" s="4"/>
      <c r="D21" s="8" t="s">
        <v>1045</v>
      </c>
      <c r="E21" s="8"/>
      <c r="F21" s="7" t="s">
        <v>1044</v>
      </c>
      <c r="G21" s="7" t="s">
        <v>1043</v>
      </c>
      <c r="H21" s="7" t="s">
        <v>1042</v>
      </c>
      <c r="I21" s="7" t="s">
        <v>1036</v>
      </c>
      <c r="J21" s="67">
        <v>100</v>
      </c>
      <c r="K21" s="24" t="s">
        <v>1041</v>
      </c>
      <c r="L21" s="67">
        <v>100</v>
      </c>
      <c r="M21" s="39"/>
      <c r="N21" s="67">
        <v>100</v>
      </c>
      <c r="O21" s="39"/>
      <c r="P21" s="67">
        <v>100</v>
      </c>
      <c r="Q21" s="67"/>
      <c r="R21" s="67">
        <v>100</v>
      </c>
      <c r="S21" s="39"/>
      <c r="T21" s="67">
        <v>100</v>
      </c>
      <c r="U21" s="39"/>
      <c r="V21" s="67">
        <v>100</v>
      </c>
      <c r="W21" s="24"/>
      <c r="X21" s="67">
        <v>100</v>
      </c>
      <c r="Y21" s="39"/>
    </row>
    <row r="22" spans="1:25" ht="135" x14ac:dyDescent="0.25">
      <c r="A22" s="4">
        <v>14</v>
      </c>
      <c r="B22" s="4"/>
      <c r="C22" s="4"/>
      <c r="D22" s="8" t="s">
        <v>1040</v>
      </c>
      <c r="E22" s="8"/>
      <c r="F22" s="7" t="s">
        <v>1039</v>
      </c>
      <c r="G22" s="7" t="s">
        <v>1038</v>
      </c>
      <c r="H22" s="7" t="s">
        <v>1037</v>
      </c>
      <c r="I22" s="7" t="s">
        <v>1036</v>
      </c>
      <c r="J22" s="67">
        <v>100</v>
      </c>
      <c r="K22" s="24" t="s">
        <v>1035</v>
      </c>
      <c r="L22" s="67">
        <v>100</v>
      </c>
      <c r="M22" s="39"/>
      <c r="N22" s="67">
        <v>100</v>
      </c>
      <c r="O22" s="39"/>
      <c r="P22" s="67">
        <v>100</v>
      </c>
      <c r="Q22" s="39"/>
      <c r="R22" s="67">
        <v>100</v>
      </c>
      <c r="S22" s="28"/>
      <c r="T22" s="67">
        <v>100</v>
      </c>
      <c r="U22" s="39"/>
      <c r="V22" s="67">
        <v>100</v>
      </c>
      <c r="W22" s="24"/>
      <c r="X22" s="67">
        <v>100</v>
      </c>
      <c r="Y22" s="39"/>
    </row>
    <row r="23" spans="1:25" ht="135" x14ac:dyDescent="0.25">
      <c r="A23" s="4">
        <v>15</v>
      </c>
      <c r="B23" s="4"/>
      <c r="C23" s="4"/>
      <c r="D23" s="8" t="s">
        <v>1034</v>
      </c>
      <c r="E23" s="8"/>
      <c r="F23" s="7" t="s">
        <v>1033</v>
      </c>
      <c r="G23" s="7" t="s">
        <v>1032</v>
      </c>
      <c r="H23" s="7" t="s">
        <v>1031</v>
      </c>
      <c r="I23" s="7" t="s">
        <v>1030</v>
      </c>
      <c r="J23" s="67">
        <v>100</v>
      </c>
      <c r="K23" s="24" t="s">
        <v>1029</v>
      </c>
      <c r="L23" s="67">
        <v>100</v>
      </c>
      <c r="M23" s="39"/>
      <c r="N23" s="67">
        <v>100</v>
      </c>
      <c r="O23" s="39"/>
      <c r="P23" s="67">
        <v>100</v>
      </c>
      <c r="Q23" s="39"/>
      <c r="R23" s="67">
        <v>100</v>
      </c>
      <c r="S23" s="24" t="s">
        <v>1029</v>
      </c>
      <c r="T23" s="67">
        <v>50</v>
      </c>
      <c r="U23" s="39"/>
      <c r="V23" s="67">
        <v>50</v>
      </c>
      <c r="W23" s="24"/>
      <c r="X23" s="67">
        <v>50</v>
      </c>
      <c r="Y23" s="39"/>
    </row>
    <row r="24" spans="1:25" ht="135" x14ac:dyDescent="0.25">
      <c r="A24" s="4">
        <v>16</v>
      </c>
      <c r="B24" s="4"/>
      <c r="C24" s="4"/>
      <c r="D24" s="8" t="s">
        <v>1028</v>
      </c>
      <c r="E24" s="8"/>
      <c r="F24" s="7" t="s">
        <v>1027</v>
      </c>
      <c r="G24" s="7" t="s">
        <v>629</v>
      </c>
      <c r="H24" s="7" t="s">
        <v>628</v>
      </c>
      <c r="I24" s="7" t="s">
        <v>627</v>
      </c>
      <c r="J24" s="67">
        <v>100</v>
      </c>
      <c r="K24" s="24" t="s">
        <v>1026</v>
      </c>
      <c r="L24" s="67">
        <v>100</v>
      </c>
      <c r="M24" s="39"/>
      <c r="N24" s="67">
        <v>100</v>
      </c>
      <c r="O24" s="39"/>
      <c r="P24" s="67">
        <v>100</v>
      </c>
      <c r="Q24" s="39"/>
      <c r="R24" s="67">
        <v>100</v>
      </c>
      <c r="S24" s="100"/>
      <c r="T24" s="67">
        <v>100</v>
      </c>
      <c r="U24" s="39"/>
      <c r="V24" s="67">
        <v>100</v>
      </c>
      <c r="W24" s="24"/>
      <c r="X24" s="67">
        <v>100</v>
      </c>
      <c r="Y24" s="39"/>
    </row>
    <row r="25" spans="1:25" s="56" customFormat="1" ht="60" x14ac:dyDescent="0.25">
      <c r="A25" s="19"/>
      <c r="B25" s="19"/>
      <c r="C25" s="20" t="s">
        <v>1025</v>
      </c>
      <c r="D25" s="20"/>
      <c r="E25" s="20"/>
      <c r="F25" s="59" t="s">
        <v>1024</v>
      </c>
      <c r="G25" s="59"/>
      <c r="H25" s="59"/>
      <c r="I25" s="59"/>
      <c r="J25" s="58">
        <f>AVERAGE(J26:J29)</f>
        <v>100</v>
      </c>
      <c r="K25" s="57"/>
      <c r="L25" s="58">
        <f>AVERAGE(L26:L29)</f>
        <v>100</v>
      </c>
      <c r="M25" s="57"/>
      <c r="N25" s="58">
        <f>AVERAGE(N26:N29)</f>
        <v>100</v>
      </c>
      <c r="O25" s="57"/>
      <c r="P25" s="58">
        <f>AVERAGE(P26:P29)</f>
        <v>100</v>
      </c>
      <c r="Q25" s="57"/>
      <c r="R25" s="58">
        <f>AVERAGE(R26:R29)</f>
        <v>100</v>
      </c>
      <c r="S25" s="57"/>
      <c r="T25" s="58">
        <f>AVERAGE(T26:T29)</f>
        <v>100</v>
      </c>
      <c r="U25" s="57"/>
      <c r="V25" s="58">
        <f>AVERAGE(V26:V29)</f>
        <v>100</v>
      </c>
      <c r="W25" s="17"/>
      <c r="X25" s="58">
        <f>AVERAGE(X26:X29)</f>
        <v>100</v>
      </c>
      <c r="Y25" s="57"/>
    </row>
    <row r="26" spans="1:25" ht="45" x14ac:dyDescent="0.25">
      <c r="A26" s="4">
        <v>17</v>
      </c>
      <c r="B26" s="4"/>
      <c r="C26" s="4"/>
      <c r="D26" s="8" t="s">
        <v>1023</v>
      </c>
      <c r="E26" s="8"/>
      <c r="F26" s="7" t="s">
        <v>1022</v>
      </c>
      <c r="G26" s="7" t="s">
        <v>509</v>
      </c>
      <c r="H26" s="7" t="s">
        <v>1021</v>
      </c>
      <c r="I26" s="7" t="s">
        <v>1020</v>
      </c>
      <c r="J26" s="67">
        <v>100</v>
      </c>
      <c r="K26" s="24"/>
      <c r="L26" s="67">
        <v>100</v>
      </c>
      <c r="M26" s="39"/>
      <c r="N26" s="67">
        <v>100</v>
      </c>
      <c r="O26" s="39"/>
      <c r="P26" s="67">
        <v>100</v>
      </c>
      <c r="Q26" s="39"/>
      <c r="R26" s="67">
        <v>100</v>
      </c>
      <c r="S26" s="39"/>
      <c r="T26" s="67">
        <v>100</v>
      </c>
      <c r="U26" s="39"/>
      <c r="V26" s="67">
        <v>100</v>
      </c>
      <c r="W26" s="24"/>
      <c r="X26" s="67">
        <v>100</v>
      </c>
      <c r="Y26" s="39"/>
    </row>
    <row r="27" spans="1:25" ht="180" x14ac:dyDescent="0.25">
      <c r="A27" s="4">
        <v>18</v>
      </c>
      <c r="B27" s="4"/>
      <c r="C27" s="4"/>
      <c r="D27" s="8" t="s">
        <v>1019</v>
      </c>
      <c r="E27" s="8"/>
      <c r="F27" s="7" t="s">
        <v>1018</v>
      </c>
      <c r="G27" s="7" t="s">
        <v>1016</v>
      </c>
      <c r="H27" s="7" t="s">
        <v>1015</v>
      </c>
      <c r="I27" s="7" t="s">
        <v>1014</v>
      </c>
      <c r="J27" s="67">
        <v>100</v>
      </c>
      <c r="K27" s="5"/>
      <c r="L27" s="67">
        <v>100</v>
      </c>
      <c r="M27" s="39"/>
      <c r="N27" s="67">
        <v>100</v>
      </c>
      <c r="O27" s="39"/>
      <c r="P27" s="67">
        <v>100</v>
      </c>
      <c r="Q27" s="39"/>
      <c r="R27" s="67">
        <v>100</v>
      </c>
      <c r="S27" s="39"/>
      <c r="T27" s="67">
        <v>100</v>
      </c>
      <c r="U27" s="39"/>
      <c r="V27" s="67">
        <v>100</v>
      </c>
      <c r="W27" s="24"/>
      <c r="X27" s="67">
        <v>100</v>
      </c>
      <c r="Y27" s="39"/>
    </row>
    <row r="28" spans="1:25" ht="150" x14ac:dyDescent="0.25">
      <c r="A28" s="4">
        <v>19</v>
      </c>
      <c r="B28" s="4"/>
      <c r="C28" s="4"/>
      <c r="D28" s="8" t="s">
        <v>511</v>
      </c>
      <c r="E28" s="8"/>
      <c r="F28" s="7" t="s">
        <v>1017</v>
      </c>
      <c r="G28" s="7" t="s">
        <v>1016</v>
      </c>
      <c r="H28" s="7" t="s">
        <v>1015</v>
      </c>
      <c r="I28" s="7" t="s">
        <v>1014</v>
      </c>
      <c r="J28" s="67">
        <v>100</v>
      </c>
      <c r="K28" s="5" t="s">
        <v>1013</v>
      </c>
      <c r="L28" s="67">
        <v>100</v>
      </c>
      <c r="M28" s="39"/>
      <c r="N28" s="67">
        <v>100</v>
      </c>
      <c r="O28" s="39"/>
      <c r="P28" s="67">
        <v>100</v>
      </c>
      <c r="Q28" s="39"/>
      <c r="R28" s="67">
        <v>100</v>
      </c>
      <c r="S28" s="39"/>
      <c r="T28" s="67">
        <v>100</v>
      </c>
      <c r="U28" s="39"/>
      <c r="V28" s="67">
        <v>100</v>
      </c>
      <c r="W28" s="24"/>
      <c r="X28" s="67">
        <v>100</v>
      </c>
      <c r="Y28" s="39"/>
    </row>
    <row r="29" spans="1:25" ht="105" x14ac:dyDescent="0.25">
      <c r="A29" s="4">
        <v>20</v>
      </c>
      <c r="B29" s="4"/>
      <c r="C29" s="4"/>
      <c r="D29" s="8" t="s">
        <v>1012</v>
      </c>
      <c r="E29" s="8"/>
      <c r="F29" s="7" t="s">
        <v>1011</v>
      </c>
      <c r="G29" s="7" t="s">
        <v>1010</v>
      </c>
      <c r="H29" s="7" t="s">
        <v>1009</v>
      </c>
      <c r="I29" s="7" t="s">
        <v>1008</v>
      </c>
      <c r="J29" s="67">
        <v>100</v>
      </c>
      <c r="K29" s="24"/>
      <c r="L29" s="67">
        <v>100</v>
      </c>
      <c r="M29" s="39"/>
      <c r="N29" s="67">
        <v>100</v>
      </c>
      <c r="O29" s="39"/>
      <c r="P29" s="67">
        <v>100</v>
      </c>
      <c r="Q29" s="39"/>
      <c r="R29" s="67">
        <v>100</v>
      </c>
      <c r="S29" s="39"/>
      <c r="T29" s="67">
        <v>100</v>
      </c>
      <c r="U29" s="39"/>
      <c r="V29" s="67">
        <v>100</v>
      </c>
      <c r="W29" s="24"/>
      <c r="X29" s="67">
        <v>100</v>
      </c>
      <c r="Y29" s="39"/>
    </row>
    <row r="30" spans="1:25" s="56" customFormat="1" ht="108.75" customHeight="1" x14ac:dyDescent="0.25">
      <c r="A30" s="19"/>
      <c r="B30" s="20" t="s">
        <v>1007</v>
      </c>
      <c r="C30" s="19"/>
      <c r="D30" s="19"/>
      <c r="E30" s="19"/>
      <c r="F30" s="19" t="s">
        <v>1006</v>
      </c>
      <c r="G30" s="19"/>
      <c r="H30" s="19"/>
      <c r="I30" s="19"/>
      <c r="J30" s="58">
        <f>AVERAGE(J31,J41,J60,J66)</f>
        <v>77.55952380952381</v>
      </c>
      <c r="K30" s="57"/>
      <c r="L30" s="58">
        <f>AVERAGE(L31,L41,L60,L66)</f>
        <v>77.55952380952381</v>
      </c>
      <c r="M30" s="57"/>
      <c r="N30" s="58">
        <f>AVERAGE(N31,N41,N60,N66)</f>
        <v>77.55952380952381</v>
      </c>
      <c r="O30" s="57"/>
      <c r="P30" s="58">
        <f>AVERAGE(P31,P41,P60,P66)</f>
        <v>77.55952380952381</v>
      </c>
      <c r="Q30" s="57"/>
      <c r="R30" s="58">
        <f>AVERAGE(R31,R41,R60,R66)</f>
        <v>77.55952380952381</v>
      </c>
      <c r="S30" s="57"/>
      <c r="T30" s="58">
        <f>AVERAGE(T31,T41,T60,T66)</f>
        <v>80.05952380952381</v>
      </c>
      <c r="U30" s="57"/>
      <c r="V30" s="58">
        <f>AVERAGE(V31,V41,V60,V66)</f>
        <v>80.05952380952381</v>
      </c>
      <c r="W30" s="17"/>
      <c r="X30" s="58">
        <f>AVERAGE(X31,X41,X60,X66)</f>
        <v>80.05952380952381</v>
      </c>
      <c r="Y30" s="57"/>
    </row>
    <row r="31" spans="1:25" s="56" customFormat="1" ht="97.5" customHeight="1" x14ac:dyDescent="0.25">
      <c r="A31" s="19"/>
      <c r="B31" s="19"/>
      <c r="C31" s="20" t="s">
        <v>1005</v>
      </c>
      <c r="D31" s="19"/>
      <c r="E31" s="19"/>
      <c r="F31" s="19" t="s">
        <v>1004</v>
      </c>
      <c r="G31" s="19"/>
      <c r="H31" s="19"/>
      <c r="I31" s="19"/>
      <c r="J31" s="58">
        <f>AVERAGE(J32:J35,J38:J40)</f>
        <v>78.571428571428569</v>
      </c>
      <c r="K31" s="57"/>
      <c r="L31" s="58">
        <f>AVERAGE(L32:L35,L38:L40)</f>
        <v>78.571428571428569</v>
      </c>
      <c r="M31" s="57"/>
      <c r="N31" s="58">
        <f>AVERAGE(N32:N35,N38:N40)</f>
        <v>78.571428571428569</v>
      </c>
      <c r="O31" s="57"/>
      <c r="P31" s="58">
        <f>AVERAGE(P32:P35,P38:P40)</f>
        <v>78.571428571428569</v>
      </c>
      <c r="Q31" s="57"/>
      <c r="R31" s="58">
        <f>AVERAGE(R32:R35,R38:R40)</f>
        <v>78.571428571428569</v>
      </c>
      <c r="S31" s="57"/>
      <c r="T31" s="58">
        <f>AVERAGE(T32:T35,T38:T40)</f>
        <v>78.571428571428569</v>
      </c>
      <c r="U31" s="57"/>
      <c r="V31" s="58">
        <f>AVERAGE(V32:V35,V38:V40)</f>
        <v>78.571428571428569</v>
      </c>
      <c r="W31" s="17"/>
      <c r="X31" s="58">
        <f>AVERAGE(X32:X35,X38:X40)</f>
        <v>78.571428571428569</v>
      </c>
      <c r="Y31" s="57"/>
    </row>
    <row r="32" spans="1:25" ht="117.75" customHeight="1" x14ac:dyDescent="0.25">
      <c r="A32" s="4">
        <v>21</v>
      </c>
      <c r="B32" s="4"/>
      <c r="C32" s="4"/>
      <c r="D32" s="8" t="s">
        <v>502</v>
      </c>
      <c r="E32" s="8"/>
      <c r="F32" s="7" t="s">
        <v>1003</v>
      </c>
      <c r="G32" s="7" t="s">
        <v>1002</v>
      </c>
      <c r="H32" s="7" t="s">
        <v>1001</v>
      </c>
      <c r="I32" s="7" t="s">
        <v>1000</v>
      </c>
      <c r="J32" s="67">
        <v>50</v>
      </c>
      <c r="K32" s="5"/>
      <c r="L32" s="67">
        <v>50</v>
      </c>
      <c r="M32" s="39"/>
      <c r="N32" s="67">
        <v>50</v>
      </c>
      <c r="O32" s="39"/>
      <c r="P32" s="67">
        <v>50</v>
      </c>
      <c r="Q32" s="5"/>
      <c r="R32" s="67">
        <v>50</v>
      </c>
      <c r="S32" s="39"/>
      <c r="T32" s="67">
        <v>50</v>
      </c>
      <c r="U32" s="39"/>
      <c r="V32" s="67">
        <v>50</v>
      </c>
      <c r="W32" s="5"/>
      <c r="X32" s="67">
        <v>50</v>
      </c>
      <c r="Y32" s="28"/>
    </row>
    <row r="33" spans="1:25" ht="45" x14ac:dyDescent="0.25">
      <c r="A33" s="4">
        <v>22</v>
      </c>
      <c r="B33" s="4"/>
      <c r="C33" s="4"/>
      <c r="D33" s="8" t="s">
        <v>999</v>
      </c>
      <c r="E33" s="8"/>
      <c r="F33" s="7" t="s">
        <v>998</v>
      </c>
      <c r="G33" s="7" t="s">
        <v>997</v>
      </c>
      <c r="H33" s="7" t="s">
        <v>996</v>
      </c>
      <c r="I33" s="7" t="s">
        <v>995</v>
      </c>
      <c r="J33" s="25">
        <v>100</v>
      </c>
      <c r="K33" s="35" t="s">
        <v>994</v>
      </c>
      <c r="L33" s="25">
        <v>100</v>
      </c>
      <c r="M33" s="39"/>
      <c r="N33" s="25">
        <v>100</v>
      </c>
      <c r="O33" s="39"/>
      <c r="P33" s="25">
        <v>100</v>
      </c>
      <c r="Q33" s="39"/>
      <c r="R33" s="25">
        <v>100</v>
      </c>
      <c r="S33" s="39"/>
      <c r="T33" s="25">
        <v>100</v>
      </c>
      <c r="U33" s="39"/>
      <c r="V33" s="25">
        <v>100</v>
      </c>
      <c r="W33" s="24"/>
      <c r="X33" s="25">
        <v>100</v>
      </c>
      <c r="Y33" s="39"/>
    </row>
    <row r="34" spans="1:25" ht="90" x14ac:dyDescent="0.25">
      <c r="A34" s="4">
        <v>23</v>
      </c>
      <c r="B34" s="4"/>
      <c r="C34" s="4"/>
      <c r="D34" s="8" t="s">
        <v>497</v>
      </c>
      <c r="E34" s="8"/>
      <c r="F34" s="7" t="s">
        <v>993</v>
      </c>
      <c r="G34" s="7" t="s">
        <v>992</v>
      </c>
      <c r="H34" s="7" t="s">
        <v>991</v>
      </c>
      <c r="I34" s="7" t="s">
        <v>990</v>
      </c>
      <c r="J34" s="5">
        <v>0</v>
      </c>
      <c r="K34" s="5" t="s">
        <v>989</v>
      </c>
      <c r="L34" s="5">
        <v>0</v>
      </c>
      <c r="M34" s="39"/>
      <c r="N34" s="5">
        <v>0</v>
      </c>
      <c r="O34" s="39"/>
      <c r="P34" s="5">
        <v>0</v>
      </c>
      <c r="Q34" s="39"/>
      <c r="R34" s="5">
        <v>0</v>
      </c>
      <c r="S34" s="24"/>
      <c r="T34" s="5">
        <v>0</v>
      </c>
      <c r="U34" s="24"/>
      <c r="V34" s="5">
        <v>0</v>
      </c>
      <c r="W34" s="24"/>
      <c r="X34" s="5">
        <v>0</v>
      </c>
      <c r="Y34" s="39"/>
    </row>
    <row r="35" spans="1:25" s="68" customFormat="1" ht="51.75" x14ac:dyDescent="0.25">
      <c r="A35" s="15">
        <v>24</v>
      </c>
      <c r="B35" s="15"/>
      <c r="C35" s="15"/>
      <c r="D35" s="78" t="s">
        <v>988</v>
      </c>
      <c r="E35" s="78"/>
      <c r="F35" s="12" t="s">
        <v>988</v>
      </c>
      <c r="G35" s="12"/>
      <c r="H35" s="12"/>
      <c r="I35" s="12"/>
      <c r="J35" s="70">
        <f>AVERAGE(J36:J37)</f>
        <v>100</v>
      </c>
      <c r="K35" s="10"/>
      <c r="L35" s="70">
        <f>AVERAGE(L36:L37)</f>
        <v>100</v>
      </c>
      <c r="M35" s="69"/>
      <c r="N35" s="70">
        <f>AVERAGE(N36:N37)</f>
        <v>100</v>
      </c>
      <c r="O35" s="69"/>
      <c r="P35" s="70">
        <f>AVERAGE(P36:P37)</f>
        <v>100</v>
      </c>
      <c r="Q35" s="69"/>
      <c r="R35" s="70">
        <f>AVERAGE(R36:R37)</f>
        <v>100</v>
      </c>
      <c r="S35" s="10"/>
      <c r="T35" s="70">
        <f>AVERAGE(T36:T37)</f>
        <v>100</v>
      </c>
      <c r="U35" s="10"/>
      <c r="V35" s="70">
        <f>AVERAGE(V36:V37)</f>
        <v>100</v>
      </c>
      <c r="W35" s="10"/>
      <c r="X35" s="70">
        <f>AVERAGE(X36:X37)</f>
        <v>100</v>
      </c>
      <c r="Y35" s="69"/>
    </row>
    <row r="36" spans="1:25" ht="90" x14ac:dyDescent="0.25">
      <c r="A36" s="4" t="s">
        <v>987</v>
      </c>
      <c r="B36" s="4"/>
      <c r="C36" s="4"/>
      <c r="D36" s="8"/>
      <c r="E36" s="8" t="s">
        <v>986</v>
      </c>
      <c r="F36" s="7" t="s">
        <v>985</v>
      </c>
      <c r="G36" s="7" t="s">
        <v>984</v>
      </c>
      <c r="H36" s="7" t="s">
        <v>983</v>
      </c>
      <c r="I36" s="7" t="s">
        <v>982</v>
      </c>
      <c r="J36" s="5">
        <v>100</v>
      </c>
      <c r="K36" s="5"/>
      <c r="L36" s="5">
        <v>100</v>
      </c>
      <c r="M36" s="39"/>
      <c r="N36" s="5">
        <v>100</v>
      </c>
      <c r="O36" s="39"/>
      <c r="P36" s="5">
        <v>100</v>
      </c>
      <c r="Q36" s="39"/>
      <c r="R36" s="5">
        <v>100</v>
      </c>
      <c r="S36" s="39"/>
      <c r="T36" s="5">
        <v>100</v>
      </c>
      <c r="U36" s="39"/>
      <c r="V36" s="5">
        <v>100</v>
      </c>
      <c r="W36" s="24"/>
      <c r="X36" s="5">
        <v>100</v>
      </c>
      <c r="Y36" s="39"/>
    </row>
    <row r="37" spans="1:25" ht="30" x14ac:dyDescent="0.25">
      <c r="A37" s="4" t="s">
        <v>981</v>
      </c>
      <c r="B37" s="4"/>
      <c r="C37" s="4"/>
      <c r="D37" s="8"/>
      <c r="E37" s="8" t="s">
        <v>980</v>
      </c>
      <c r="F37" s="7" t="s">
        <v>979</v>
      </c>
      <c r="G37" s="7" t="s">
        <v>978</v>
      </c>
      <c r="H37" s="7" t="s">
        <v>977</v>
      </c>
      <c r="I37" s="7" t="s">
        <v>976</v>
      </c>
      <c r="J37" s="5">
        <v>100</v>
      </c>
      <c r="K37" s="5"/>
      <c r="L37" s="5">
        <v>100</v>
      </c>
      <c r="M37" s="39"/>
      <c r="N37" s="5">
        <v>100</v>
      </c>
      <c r="O37" s="39"/>
      <c r="P37" s="5">
        <v>100</v>
      </c>
      <c r="Q37" s="39"/>
      <c r="R37" s="5">
        <v>100</v>
      </c>
      <c r="S37" s="39"/>
      <c r="T37" s="5">
        <v>100</v>
      </c>
      <c r="U37" s="39"/>
      <c r="V37" s="5">
        <v>100</v>
      </c>
      <c r="W37" s="24"/>
      <c r="X37" s="5">
        <v>100</v>
      </c>
      <c r="Y37" s="39"/>
    </row>
    <row r="38" spans="1:25" ht="90" x14ac:dyDescent="0.25">
      <c r="A38" s="4">
        <v>25</v>
      </c>
      <c r="B38" s="4"/>
      <c r="C38" s="4"/>
      <c r="D38" s="8" t="s">
        <v>975</v>
      </c>
      <c r="E38" s="8"/>
      <c r="F38" s="7" t="s">
        <v>974</v>
      </c>
      <c r="G38" s="7" t="s">
        <v>224</v>
      </c>
      <c r="H38" s="7" t="s">
        <v>973</v>
      </c>
      <c r="I38" s="7" t="s">
        <v>972</v>
      </c>
      <c r="J38" s="5">
        <v>100</v>
      </c>
      <c r="K38" s="24"/>
      <c r="L38" s="5">
        <v>100</v>
      </c>
      <c r="M38" s="39"/>
      <c r="N38" s="5">
        <v>100</v>
      </c>
      <c r="O38" s="39"/>
      <c r="P38" s="5">
        <v>100</v>
      </c>
      <c r="Q38" s="39"/>
      <c r="R38" s="5">
        <v>100</v>
      </c>
      <c r="S38" s="39"/>
      <c r="T38" s="5">
        <v>100</v>
      </c>
      <c r="U38" s="39"/>
      <c r="V38" s="5">
        <v>100</v>
      </c>
      <c r="W38" s="24"/>
      <c r="X38" s="5">
        <v>100</v>
      </c>
      <c r="Y38" s="39"/>
    </row>
    <row r="39" spans="1:25" ht="90" x14ac:dyDescent="0.25">
      <c r="A39" s="4">
        <v>26</v>
      </c>
      <c r="B39" s="4"/>
      <c r="C39" s="4"/>
      <c r="D39" s="8" t="s">
        <v>971</v>
      </c>
      <c r="E39" s="8"/>
      <c r="F39" s="7" t="s">
        <v>970</v>
      </c>
      <c r="G39" s="7" t="s">
        <v>969</v>
      </c>
      <c r="H39" s="7" t="s">
        <v>965</v>
      </c>
      <c r="I39" s="7" t="s">
        <v>964</v>
      </c>
      <c r="J39" s="5">
        <v>100</v>
      </c>
      <c r="K39" s="5"/>
      <c r="L39" s="5">
        <v>100</v>
      </c>
      <c r="M39" s="39"/>
      <c r="N39" s="5">
        <v>100</v>
      </c>
      <c r="O39" s="39"/>
      <c r="P39" s="5">
        <v>100</v>
      </c>
      <c r="Q39" s="39"/>
      <c r="R39" s="5">
        <v>100</v>
      </c>
      <c r="S39" s="39"/>
      <c r="T39" s="5">
        <v>100</v>
      </c>
      <c r="U39" s="39"/>
      <c r="V39" s="5">
        <v>100</v>
      </c>
      <c r="W39" s="24"/>
      <c r="X39" s="5">
        <v>100</v>
      </c>
      <c r="Y39" s="24"/>
    </row>
    <row r="40" spans="1:25" ht="90" x14ac:dyDescent="0.25">
      <c r="A40" s="4">
        <v>27</v>
      </c>
      <c r="B40" s="4"/>
      <c r="C40" s="4"/>
      <c r="D40" s="8" t="s">
        <v>968</v>
      </c>
      <c r="E40" s="8"/>
      <c r="F40" s="7" t="s">
        <v>967</v>
      </c>
      <c r="G40" s="7" t="s">
        <v>966</v>
      </c>
      <c r="H40" s="7" t="s">
        <v>965</v>
      </c>
      <c r="I40" s="7" t="s">
        <v>964</v>
      </c>
      <c r="J40" s="5">
        <v>100</v>
      </c>
      <c r="K40" s="5"/>
      <c r="L40" s="5">
        <v>100</v>
      </c>
      <c r="M40" s="39"/>
      <c r="N40" s="5">
        <v>100</v>
      </c>
      <c r="O40" s="39"/>
      <c r="P40" s="5">
        <v>100</v>
      </c>
      <c r="Q40" s="39"/>
      <c r="R40" s="5">
        <v>100</v>
      </c>
      <c r="S40" s="39"/>
      <c r="T40" s="5">
        <v>100</v>
      </c>
      <c r="U40" s="39"/>
      <c r="V40" s="5">
        <v>100</v>
      </c>
      <c r="W40" s="24"/>
      <c r="X40" s="5">
        <v>100</v>
      </c>
      <c r="Y40" s="24"/>
    </row>
    <row r="41" spans="1:25" s="56" customFormat="1" ht="148.5" customHeight="1" x14ac:dyDescent="0.25">
      <c r="A41" s="19"/>
      <c r="B41" s="19"/>
      <c r="C41" s="20" t="s">
        <v>963</v>
      </c>
      <c r="D41" s="19"/>
      <c r="E41" s="19"/>
      <c r="F41" s="19" t="s">
        <v>962</v>
      </c>
      <c r="G41" s="19"/>
      <c r="H41" s="19"/>
      <c r="I41" s="19"/>
      <c r="J41" s="58">
        <f>AVERAGE(J42,J49,J57:J59)</f>
        <v>70</v>
      </c>
      <c r="K41" s="17"/>
      <c r="L41" s="58">
        <f>AVERAGE(L42,L49,L57:L59)</f>
        <v>70</v>
      </c>
      <c r="M41" s="57"/>
      <c r="N41" s="58">
        <f>AVERAGE(N42,N49,N57:N59)</f>
        <v>70</v>
      </c>
      <c r="O41" s="57"/>
      <c r="P41" s="58">
        <f>AVERAGE(P42,P49,P57:P59)</f>
        <v>70</v>
      </c>
      <c r="Q41" s="57"/>
      <c r="R41" s="58">
        <f>AVERAGE(R42,R49,R57:R59)</f>
        <v>70</v>
      </c>
      <c r="S41" s="57"/>
      <c r="T41" s="58">
        <f>AVERAGE(T42,T49,T57:T59)</f>
        <v>80</v>
      </c>
      <c r="U41" s="57"/>
      <c r="V41" s="58">
        <f>AVERAGE(V42,V49,V57:V59)</f>
        <v>80</v>
      </c>
      <c r="W41" s="17"/>
      <c r="X41" s="58">
        <f>AVERAGE(X42,X49,X57:X59)</f>
        <v>80</v>
      </c>
      <c r="Y41" s="57"/>
    </row>
    <row r="42" spans="1:25" s="68" customFormat="1" ht="148.5" customHeight="1" x14ac:dyDescent="0.3">
      <c r="A42" s="15">
        <v>28</v>
      </c>
      <c r="B42" s="15"/>
      <c r="C42" s="14"/>
      <c r="D42" s="107" t="s">
        <v>961</v>
      </c>
      <c r="E42" s="107"/>
      <c r="F42" s="15" t="s">
        <v>961</v>
      </c>
      <c r="G42" s="15"/>
      <c r="H42" s="15"/>
      <c r="I42" s="15"/>
      <c r="J42" s="70">
        <f>AVERAGE(J43:J48)</f>
        <v>100</v>
      </c>
      <c r="K42" s="10"/>
      <c r="L42" s="70">
        <f>AVERAGE(L43:L48)</f>
        <v>100</v>
      </c>
      <c r="M42" s="69"/>
      <c r="N42" s="70">
        <f>AVERAGE(N43:N48)</f>
        <v>100</v>
      </c>
      <c r="O42" s="69"/>
      <c r="P42" s="70">
        <f>AVERAGE(P43:P48)</f>
        <v>100</v>
      </c>
      <c r="Q42" s="69"/>
      <c r="R42" s="70">
        <f>AVERAGE(R43:R48)</f>
        <v>100</v>
      </c>
      <c r="S42" s="69"/>
      <c r="T42" s="70">
        <f>AVERAGE(T43:T48)</f>
        <v>100</v>
      </c>
      <c r="U42" s="69"/>
      <c r="V42" s="70">
        <f>AVERAGE(V43:V48)</f>
        <v>100</v>
      </c>
      <c r="W42" s="10"/>
      <c r="X42" s="70">
        <f>AVERAGE(X43:X48)</f>
        <v>100</v>
      </c>
      <c r="Y42" s="69"/>
    </row>
    <row r="43" spans="1:25" ht="60" x14ac:dyDescent="0.25">
      <c r="A43" s="4" t="s">
        <v>960</v>
      </c>
      <c r="B43" s="4"/>
      <c r="C43" s="4"/>
      <c r="D43" s="4"/>
      <c r="E43" s="8" t="s">
        <v>959</v>
      </c>
      <c r="F43" s="7" t="s">
        <v>958</v>
      </c>
      <c r="G43" s="7" t="s">
        <v>576</v>
      </c>
      <c r="H43" s="7" t="s">
        <v>586</v>
      </c>
      <c r="I43" s="7" t="s">
        <v>585</v>
      </c>
      <c r="J43" s="5">
        <v>100</v>
      </c>
      <c r="K43" s="5"/>
      <c r="L43" s="5">
        <v>100</v>
      </c>
      <c r="M43" s="39"/>
      <c r="N43" s="5">
        <v>100</v>
      </c>
      <c r="O43" s="39"/>
      <c r="P43" s="5">
        <v>100</v>
      </c>
      <c r="Q43" s="39"/>
      <c r="R43" s="5">
        <v>100</v>
      </c>
      <c r="S43" s="39"/>
      <c r="T43" s="5">
        <v>100</v>
      </c>
      <c r="U43" s="39"/>
      <c r="V43" s="5">
        <v>100</v>
      </c>
      <c r="W43" s="24"/>
      <c r="X43" s="5">
        <v>100</v>
      </c>
      <c r="Y43" s="39"/>
    </row>
    <row r="44" spans="1:25" ht="75" x14ac:dyDescent="0.25">
      <c r="A44" s="4" t="s">
        <v>957</v>
      </c>
      <c r="B44" s="4"/>
      <c r="C44" s="4"/>
      <c r="D44" s="4"/>
      <c r="E44" s="8" t="s">
        <v>956</v>
      </c>
      <c r="F44" s="7" t="s">
        <v>955</v>
      </c>
      <c r="G44" s="7" t="s">
        <v>954</v>
      </c>
      <c r="H44" s="7" t="s">
        <v>575</v>
      </c>
      <c r="I44" s="7" t="s">
        <v>438</v>
      </c>
      <c r="J44" s="5">
        <v>100</v>
      </c>
      <c r="K44" s="5"/>
      <c r="L44" s="5">
        <v>100</v>
      </c>
      <c r="M44" s="39"/>
      <c r="N44" s="5">
        <v>100</v>
      </c>
      <c r="O44" s="39"/>
      <c r="P44" s="5">
        <v>100</v>
      </c>
      <c r="Q44" s="39"/>
      <c r="R44" s="5">
        <v>100</v>
      </c>
      <c r="S44" s="39"/>
      <c r="T44" s="5">
        <v>100</v>
      </c>
      <c r="U44" s="39"/>
      <c r="V44" s="5">
        <v>100</v>
      </c>
      <c r="W44" s="24"/>
      <c r="X44" s="5">
        <v>100</v>
      </c>
      <c r="Y44" s="39"/>
    </row>
    <row r="45" spans="1:25" ht="120" x14ac:dyDescent="0.25">
      <c r="A45" s="4" t="s">
        <v>953</v>
      </c>
      <c r="B45" s="4"/>
      <c r="C45" s="4"/>
      <c r="D45" s="4"/>
      <c r="E45" s="8" t="s">
        <v>952</v>
      </c>
      <c r="F45" s="7" t="s">
        <v>951</v>
      </c>
      <c r="G45" s="7" t="s">
        <v>433</v>
      </c>
      <c r="H45" s="7" t="s">
        <v>432</v>
      </c>
      <c r="I45" s="7" t="s">
        <v>216</v>
      </c>
      <c r="J45" s="67"/>
      <c r="K45" s="24"/>
      <c r="L45" s="67"/>
      <c r="M45" s="39"/>
      <c r="N45" s="67"/>
      <c r="O45" s="39"/>
      <c r="P45" s="67"/>
      <c r="Q45" s="39"/>
      <c r="R45" s="67"/>
      <c r="S45" s="39"/>
      <c r="T45" s="67"/>
      <c r="U45" s="39"/>
      <c r="V45" s="67"/>
      <c r="W45" s="24"/>
      <c r="X45" s="67"/>
      <c r="Y45" s="39"/>
    </row>
    <row r="46" spans="1:25" ht="75" x14ac:dyDescent="0.25">
      <c r="A46" s="4" t="s">
        <v>950</v>
      </c>
      <c r="B46" s="4"/>
      <c r="C46" s="4"/>
      <c r="D46" s="4"/>
      <c r="E46" s="8" t="s">
        <v>949</v>
      </c>
      <c r="F46" s="7" t="s">
        <v>429</v>
      </c>
      <c r="G46" s="7" t="s">
        <v>428</v>
      </c>
      <c r="H46" s="7" t="s">
        <v>427</v>
      </c>
      <c r="I46" s="7" t="s">
        <v>426</v>
      </c>
      <c r="J46" s="67"/>
      <c r="K46" s="24"/>
      <c r="L46" s="67"/>
      <c r="M46" s="39"/>
      <c r="N46" s="67"/>
      <c r="O46" s="39"/>
      <c r="P46" s="67"/>
      <c r="Q46" s="39"/>
      <c r="R46" s="67"/>
      <c r="S46" s="39"/>
      <c r="T46" s="67"/>
      <c r="U46" s="39"/>
      <c r="V46" s="67"/>
      <c r="W46" s="5"/>
      <c r="X46" s="67"/>
      <c r="Y46" s="39"/>
    </row>
    <row r="47" spans="1:25" ht="90" x14ac:dyDescent="0.25">
      <c r="A47" s="4" t="s">
        <v>948</v>
      </c>
      <c r="B47" s="4"/>
      <c r="C47" s="4"/>
      <c r="D47" s="4"/>
      <c r="E47" s="8" t="s">
        <v>947</v>
      </c>
      <c r="F47" s="7" t="s">
        <v>946</v>
      </c>
      <c r="G47" s="7" t="s">
        <v>228</v>
      </c>
      <c r="H47" s="7" t="s">
        <v>262</v>
      </c>
      <c r="I47" s="7" t="s">
        <v>422</v>
      </c>
      <c r="J47" s="67"/>
      <c r="K47" s="24"/>
      <c r="L47" s="67"/>
      <c r="M47" s="39"/>
      <c r="N47" s="67"/>
      <c r="O47" s="39"/>
      <c r="P47" s="67"/>
      <c r="Q47" s="39"/>
      <c r="R47" s="67"/>
      <c r="S47" s="39"/>
      <c r="T47" s="67"/>
      <c r="U47" s="39"/>
      <c r="V47" s="67"/>
      <c r="W47" s="24"/>
      <c r="X47" s="67"/>
      <c r="Y47" s="39"/>
    </row>
    <row r="48" spans="1:25" ht="45" x14ac:dyDescent="0.25">
      <c r="A48" s="4" t="s">
        <v>945</v>
      </c>
      <c r="B48" s="4"/>
      <c r="C48" s="4"/>
      <c r="D48" s="4"/>
      <c r="E48" s="8" t="s">
        <v>944</v>
      </c>
      <c r="F48" s="7" t="s">
        <v>419</v>
      </c>
      <c r="G48" s="7" t="s">
        <v>418</v>
      </c>
      <c r="H48" s="7" t="s">
        <v>417</v>
      </c>
      <c r="I48" s="7" t="s">
        <v>416</v>
      </c>
      <c r="J48" s="67"/>
      <c r="K48" s="24"/>
      <c r="L48" s="67"/>
      <c r="M48" s="39"/>
      <c r="N48" s="67"/>
      <c r="O48" s="39"/>
      <c r="P48" s="67"/>
      <c r="Q48" s="39"/>
      <c r="R48" s="67"/>
      <c r="S48" s="39"/>
      <c r="T48" s="67"/>
      <c r="U48" s="39"/>
      <c r="V48" s="67"/>
      <c r="W48" s="24"/>
      <c r="X48" s="67"/>
      <c r="Y48" s="39"/>
    </row>
    <row r="49" spans="1:25" s="68" customFormat="1" ht="69" x14ac:dyDescent="0.25">
      <c r="A49" s="15"/>
      <c r="B49" s="15"/>
      <c r="C49" s="15"/>
      <c r="D49" s="78" t="s">
        <v>943</v>
      </c>
      <c r="E49" s="78"/>
      <c r="F49" s="12" t="s">
        <v>943</v>
      </c>
      <c r="G49" s="12"/>
      <c r="H49" s="12"/>
      <c r="I49" s="12"/>
      <c r="J49" s="70">
        <f>AVERAGE(J50:J56)</f>
        <v>100</v>
      </c>
      <c r="K49" s="10"/>
      <c r="L49" s="70">
        <f>AVERAGE(L50:L56)</f>
        <v>100</v>
      </c>
      <c r="M49" s="69"/>
      <c r="N49" s="70">
        <f>AVERAGE(N50:N56)</f>
        <v>100</v>
      </c>
      <c r="O49" s="69"/>
      <c r="P49" s="70">
        <f>AVERAGE(P50:P56)</f>
        <v>100</v>
      </c>
      <c r="Q49" s="69"/>
      <c r="R49" s="70">
        <f>AVERAGE(R50:R56)</f>
        <v>100</v>
      </c>
      <c r="S49" s="69"/>
      <c r="T49" s="70">
        <f>AVERAGE(T50:T56)</f>
        <v>100</v>
      </c>
      <c r="U49" s="69"/>
      <c r="V49" s="70">
        <f>AVERAGE(V50:V56)</f>
        <v>100</v>
      </c>
      <c r="W49" s="10"/>
      <c r="X49" s="70">
        <f>AVERAGE(X50:X56)</f>
        <v>100</v>
      </c>
      <c r="Y49" s="69"/>
    </row>
    <row r="50" spans="1:25" ht="120" x14ac:dyDescent="0.25">
      <c r="A50" s="4" t="s">
        <v>942</v>
      </c>
      <c r="B50" s="4"/>
      <c r="C50" s="4"/>
      <c r="D50" s="4"/>
      <c r="E50" s="8" t="s">
        <v>941</v>
      </c>
      <c r="F50" s="7" t="s">
        <v>940</v>
      </c>
      <c r="G50" s="7" t="s">
        <v>576</v>
      </c>
      <c r="H50" s="7" t="s">
        <v>586</v>
      </c>
      <c r="I50" s="7" t="s">
        <v>585</v>
      </c>
      <c r="J50" s="5">
        <v>100</v>
      </c>
      <c r="K50" s="39"/>
      <c r="L50" s="5">
        <v>100</v>
      </c>
      <c r="M50" s="39"/>
      <c r="N50" s="5">
        <v>100</v>
      </c>
      <c r="O50" s="39"/>
      <c r="P50" s="5">
        <v>100</v>
      </c>
      <c r="Q50" s="39"/>
      <c r="R50" s="5">
        <v>100</v>
      </c>
      <c r="S50" s="39"/>
      <c r="T50" s="5">
        <v>100</v>
      </c>
      <c r="U50" s="39"/>
      <c r="V50" s="5">
        <v>100</v>
      </c>
      <c r="W50" s="24"/>
      <c r="X50" s="5">
        <v>100</v>
      </c>
      <c r="Y50" s="39"/>
    </row>
    <row r="51" spans="1:25" ht="90" x14ac:dyDescent="0.25">
      <c r="A51" s="4" t="s">
        <v>939</v>
      </c>
      <c r="B51" s="4"/>
      <c r="C51" s="4"/>
      <c r="D51" s="4"/>
      <c r="E51" s="8" t="s">
        <v>938</v>
      </c>
      <c r="F51" s="7" t="s">
        <v>582</v>
      </c>
      <c r="G51" s="7" t="s">
        <v>581</v>
      </c>
      <c r="H51" s="7" t="s">
        <v>457</v>
      </c>
      <c r="I51" s="7" t="s">
        <v>580</v>
      </c>
      <c r="J51" s="67"/>
      <c r="K51" s="39"/>
      <c r="L51" s="67"/>
      <c r="M51" s="39"/>
      <c r="N51" s="67"/>
      <c r="O51" s="39"/>
      <c r="P51" s="67"/>
      <c r="Q51" s="39"/>
      <c r="R51" s="67"/>
      <c r="S51" s="39"/>
      <c r="T51" s="67"/>
      <c r="U51" s="39"/>
      <c r="V51" s="67"/>
      <c r="W51" s="24"/>
      <c r="X51" s="67"/>
      <c r="Y51" s="39"/>
    </row>
    <row r="52" spans="1:25" ht="150" x14ac:dyDescent="0.25">
      <c r="A52" s="4" t="s">
        <v>937</v>
      </c>
      <c r="B52" s="4"/>
      <c r="C52" s="4"/>
      <c r="D52" s="4"/>
      <c r="E52" s="8" t="s">
        <v>936</v>
      </c>
      <c r="F52" s="7" t="s">
        <v>935</v>
      </c>
      <c r="G52" s="7" t="s">
        <v>576</v>
      </c>
      <c r="H52" s="7" t="s">
        <v>575</v>
      </c>
      <c r="I52" s="7" t="s">
        <v>574</v>
      </c>
      <c r="J52" s="67">
        <v>100</v>
      </c>
      <c r="K52" s="5" t="s">
        <v>934</v>
      </c>
      <c r="L52" s="67">
        <v>100</v>
      </c>
      <c r="M52" s="5" t="s">
        <v>934</v>
      </c>
      <c r="N52" s="67"/>
      <c r="O52" s="39"/>
      <c r="P52" s="67"/>
      <c r="Q52" s="39"/>
      <c r="R52" s="67"/>
      <c r="S52" s="39"/>
      <c r="T52" s="67"/>
      <c r="U52" s="39"/>
      <c r="V52" s="67"/>
      <c r="W52" s="24"/>
      <c r="X52" s="67"/>
      <c r="Y52" s="39"/>
    </row>
    <row r="53" spans="1:25" ht="120" x14ac:dyDescent="0.25">
      <c r="A53" s="4" t="s">
        <v>933</v>
      </c>
      <c r="B53" s="4"/>
      <c r="C53" s="4"/>
      <c r="D53" s="4"/>
      <c r="E53" s="8" t="s">
        <v>932</v>
      </c>
      <c r="F53" s="7" t="s">
        <v>571</v>
      </c>
      <c r="G53" s="7" t="s">
        <v>433</v>
      </c>
      <c r="H53" s="7" t="s">
        <v>432</v>
      </c>
      <c r="I53" s="7" t="s">
        <v>216</v>
      </c>
      <c r="J53" s="67"/>
      <c r="K53" s="24"/>
      <c r="L53" s="67"/>
      <c r="M53" s="39"/>
      <c r="N53" s="67"/>
      <c r="O53" s="39"/>
      <c r="P53" s="67"/>
      <c r="Q53" s="39"/>
      <c r="R53" s="67"/>
      <c r="S53" s="39"/>
      <c r="T53" s="67"/>
      <c r="U53" s="39"/>
      <c r="V53" s="67"/>
      <c r="W53" s="24"/>
      <c r="X53" s="67"/>
      <c r="Y53" s="39"/>
    </row>
    <row r="54" spans="1:25" ht="75" x14ac:dyDescent="0.25">
      <c r="A54" s="4" t="s">
        <v>931</v>
      </c>
      <c r="B54" s="4"/>
      <c r="C54" s="4"/>
      <c r="D54" s="4"/>
      <c r="E54" s="8" t="s">
        <v>930</v>
      </c>
      <c r="F54" s="7" t="s">
        <v>429</v>
      </c>
      <c r="G54" s="7" t="s">
        <v>428</v>
      </c>
      <c r="H54" s="7" t="s">
        <v>427</v>
      </c>
      <c r="I54" s="7" t="s">
        <v>426</v>
      </c>
      <c r="J54" s="67"/>
      <c r="K54" s="24"/>
      <c r="L54" s="67"/>
      <c r="M54" s="39"/>
      <c r="N54" s="67"/>
      <c r="O54" s="39"/>
      <c r="P54" s="67"/>
      <c r="Q54" s="39"/>
      <c r="R54" s="67"/>
      <c r="S54" s="39"/>
      <c r="T54" s="67"/>
      <c r="U54" s="39"/>
      <c r="V54" s="67"/>
      <c r="W54" s="5"/>
      <c r="X54" s="67"/>
      <c r="Y54" s="39"/>
    </row>
    <row r="55" spans="1:25" ht="90" x14ac:dyDescent="0.25">
      <c r="A55" s="4" t="s">
        <v>929</v>
      </c>
      <c r="B55" s="4"/>
      <c r="C55" s="4"/>
      <c r="D55" s="4"/>
      <c r="E55" s="8" t="s">
        <v>928</v>
      </c>
      <c r="F55" s="7" t="s">
        <v>566</v>
      </c>
      <c r="G55" s="7" t="s">
        <v>228</v>
      </c>
      <c r="H55" s="7" t="s">
        <v>262</v>
      </c>
      <c r="I55" s="7" t="s">
        <v>422</v>
      </c>
      <c r="J55" s="67"/>
      <c r="K55" s="24"/>
      <c r="L55" s="67"/>
      <c r="M55" s="24"/>
      <c r="N55" s="67"/>
      <c r="O55" s="39"/>
      <c r="P55" s="67"/>
      <c r="Q55" s="39"/>
      <c r="R55" s="67"/>
      <c r="S55" s="39"/>
      <c r="T55" s="67"/>
      <c r="U55" s="39"/>
      <c r="V55" s="67"/>
      <c r="W55" s="24"/>
      <c r="X55" s="67"/>
      <c r="Y55" s="39"/>
    </row>
    <row r="56" spans="1:25" ht="45" x14ac:dyDescent="0.25">
      <c r="A56" s="4" t="s">
        <v>927</v>
      </c>
      <c r="B56" s="4"/>
      <c r="C56" s="4"/>
      <c r="D56" s="4"/>
      <c r="E56" s="8" t="s">
        <v>926</v>
      </c>
      <c r="F56" s="7" t="s">
        <v>419</v>
      </c>
      <c r="G56" s="7" t="s">
        <v>418</v>
      </c>
      <c r="H56" s="7" t="s">
        <v>417</v>
      </c>
      <c r="I56" s="7" t="s">
        <v>416</v>
      </c>
      <c r="J56" s="67"/>
      <c r="K56" s="24"/>
      <c r="L56" s="67"/>
      <c r="M56" s="39"/>
      <c r="N56" s="67"/>
      <c r="O56" s="39"/>
      <c r="P56" s="67"/>
      <c r="Q56" s="39"/>
      <c r="R56" s="67"/>
      <c r="S56" s="39"/>
      <c r="T56" s="67"/>
      <c r="U56" s="39"/>
      <c r="V56" s="67"/>
      <c r="W56" s="24"/>
      <c r="X56" s="67"/>
      <c r="Y56" s="39"/>
    </row>
    <row r="57" spans="1:25" ht="75" x14ac:dyDescent="0.25">
      <c r="A57" s="4">
        <v>30</v>
      </c>
      <c r="B57" s="4"/>
      <c r="C57" s="4"/>
      <c r="D57" s="8" t="s">
        <v>925</v>
      </c>
      <c r="E57" s="8"/>
      <c r="F57" s="7" t="s">
        <v>924</v>
      </c>
      <c r="G57" s="7" t="s">
        <v>6</v>
      </c>
      <c r="H57" s="7" t="s">
        <v>923</v>
      </c>
      <c r="I57" s="7" t="s">
        <v>922</v>
      </c>
      <c r="J57" s="67">
        <v>50</v>
      </c>
      <c r="K57" s="24" t="s">
        <v>921</v>
      </c>
      <c r="L57" s="67">
        <v>50</v>
      </c>
      <c r="M57" s="39"/>
      <c r="N57" s="67">
        <v>50</v>
      </c>
      <c r="O57" s="39"/>
      <c r="P57" s="67">
        <v>50</v>
      </c>
      <c r="Q57" s="39"/>
      <c r="R57" s="67">
        <v>50</v>
      </c>
      <c r="S57" s="28"/>
      <c r="T57" s="67">
        <v>50</v>
      </c>
      <c r="U57" s="39"/>
      <c r="V57" s="67">
        <v>50</v>
      </c>
      <c r="W57" s="24"/>
      <c r="X57" s="67">
        <v>50</v>
      </c>
      <c r="Y57" s="39"/>
    </row>
    <row r="58" spans="1:25" ht="90" x14ac:dyDescent="0.25">
      <c r="A58" s="4">
        <v>31</v>
      </c>
      <c r="B58" s="4"/>
      <c r="C58" s="4"/>
      <c r="D58" s="8" t="s">
        <v>415</v>
      </c>
      <c r="E58" s="8"/>
      <c r="F58" s="7" t="s">
        <v>562</v>
      </c>
      <c r="G58" s="7" t="s">
        <v>561</v>
      </c>
      <c r="H58" s="7" t="s">
        <v>560</v>
      </c>
      <c r="I58" s="7" t="s">
        <v>559</v>
      </c>
      <c r="J58" s="67">
        <v>50</v>
      </c>
      <c r="K58" s="24" t="s">
        <v>920</v>
      </c>
      <c r="L58" s="67">
        <v>50</v>
      </c>
      <c r="M58" s="39"/>
      <c r="N58" s="67">
        <v>50</v>
      </c>
      <c r="O58" s="39"/>
      <c r="P58" s="67">
        <v>50</v>
      </c>
      <c r="Q58" s="24"/>
      <c r="R58" s="67">
        <v>50</v>
      </c>
      <c r="S58" s="24" t="s">
        <v>920</v>
      </c>
      <c r="T58" s="67">
        <v>100</v>
      </c>
      <c r="U58" s="39" t="s">
        <v>919</v>
      </c>
      <c r="V58" s="67">
        <v>100</v>
      </c>
      <c r="W58" s="24"/>
      <c r="X58" s="67">
        <v>100</v>
      </c>
      <c r="Y58" s="39"/>
    </row>
    <row r="59" spans="1:25" ht="105" x14ac:dyDescent="0.25">
      <c r="A59" s="4">
        <v>32</v>
      </c>
      <c r="B59" s="4"/>
      <c r="C59" s="4"/>
      <c r="D59" s="8" t="s">
        <v>918</v>
      </c>
      <c r="E59" s="8"/>
      <c r="F59" s="7" t="s">
        <v>557</v>
      </c>
      <c r="G59" s="7" t="s">
        <v>6</v>
      </c>
      <c r="H59" s="7" t="s">
        <v>917</v>
      </c>
      <c r="I59" s="7" t="s">
        <v>555</v>
      </c>
      <c r="J59" s="67">
        <v>50</v>
      </c>
      <c r="K59" s="24" t="s">
        <v>916</v>
      </c>
      <c r="L59" s="67">
        <v>50</v>
      </c>
      <c r="M59" s="39"/>
      <c r="N59" s="67">
        <v>50</v>
      </c>
      <c r="O59" s="39"/>
      <c r="P59" s="67">
        <v>50</v>
      </c>
      <c r="Q59" s="5"/>
      <c r="R59" s="67">
        <v>50</v>
      </c>
      <c r="S59" s="24"/>
      <c r="T59" s="67">
        <v>50</v>
      </c>
      <c r="U59" s="24"/>
      <c r="V59" s="67">
        <v>50</v>
      </c>
      <c r="W59" s="24"/>
      <c r="X59" s="67">
        <v>50</v>
      </c>
      <c r="Y59" s="39"/>
    </row>
    <row r="60" spans="1:25" s="56" customFormat="1" ht="96" customHeight="1" x14ac:dyDescent="0.25">
      <c r="A60" s="19"/>
      <c r="B60" s="19"/>
      <c r="C60" s="20" t="s">
        <v>553</v>
      </c>
      <c r="D60" s="19"/>
      <c r="E60" s="19"/>
      <c r="F60" s="59" t="s">
        <v>552</v>
      </c>
      <c r="G60" s="59"/>
      <c r="H60" s="59"/>
      <c r="I60" s="59"/>
      <c r="J60" s="58">
        <f>AVERAGE(J61:J65)</f>
        <v>70</v>
      </c>
      <c r="K60" s="57"/>
      <c r="L60" s="58">
        <f>AVERAGE(L61:L65)</f>
        <v>70</v>
      </c>
      <c r="M60" s="57"/>
      <c r="N60" s="58">
        <f>AVERAGE(N61:N65)</f>
        <v>70</v>
      </c>
      <c r="O60" s="57"/>
      <c r="P60" s="58">
        <f>AVERAGE(P61:P65)</f>
        <v>70</v>
      </c>
      <c r="Q60" s="57"/>
      <c r="R60" s="58">
        <f>AVERAGE(R61:R65)</f>
        <v>70</v>
      </c>
      <c r="S60" s="57"/>
      <c r="T60" s="58">
        <f>AVERAGE(T61:T65)</f>
        <v>70</v>
      </c>
      <c r="U60" s="57"/>
      <c r="V60" s="58">
        <f>AVERAGE(V61:V65)</f>
        <v>70</v>
      </c>
      <c r="W60" s="17"/>
      <c r="X60" s="58">
        <f>AVERAGE(X61:X65)</f>
        <v>70</v>
      </c>
      <c r="Y60" s="57"/>
    </row>
    <row r="61" spans="1:25" ht="60" x14ac:dyDescent="0.25">
      <c r="A61" s="4">
        <v>33</v>
      </c>
      <c r="B61" s="4"/>
      <c r="C61" s="4"/>
      <c r="D61" s="8" t="s">
        <v>551</v>
      </c>
      <c r="E61" s="8"/>
      <c r="F61" s="7" t="s">
        <v>392</v>
      </c>
      <c r="G61" s="7" t="s">
        <v>550</v>
      </c>
      <c r="H61" s="7" t="s">
        <v>390</v>
      </c>
      <c r="I61" s="7" t="s">
        <v>389</v>
      </c>
      <c r="J61" s="67">
        <v>0</v>
      </c>
      <c r="K61" s="39"/>
      <c r="L61" s="67">
        <v>0</v>
      </c>
      <c r="M61" s="39"/>
      <c r="N61" s="67">
        <v>0</v>
      </c>
      <c r="O61" s="39"/>
      <c r="P61" s="67">
        <v>0</v>
      </c>
      <c r="Q61" s="39"/>
      <c r="R61" s="67">
        <v>0</v>
      </c>
      <c r="S61" s="24"/>
      <c r="T61" s="67">
        <v>0</v>
      </c>
      <c r="U61" s="24"/>
      <c r="V61" s="67">
        <v>0</v>
      </c>
      <c r="W61" s="24"/>
      <c r="X61" s="67">
        <v>0</v>
      </c>
      <c r="Y61" s="39"/>
    </row>
    <row r="62" spans="1:25" ht="45" x14ac:dyDescent="0.25">
      <c r="A62" s="4">
        <v>34</v>
      </c>
      <c r="B62" s="4"/>
      <c r="C62" s="4"/>
      <c r="D62" s="8" t="s">
        <v>548</v>
      </c>
      <c r="E62" s="8"/>
      <c r="F62" s="7" t="s">
        <v>548</v>
      </c>
      <c r="G62" s="7" t="s">
        <v>915</v>
      </c>
      <c r="H62" s="7" t="s">
        <v>914</v>
      </c>
      <c r="I62" s="7" t="s">
        <v>913</v>
      </c>
      <c r="J62" s="28">
        <v>100</v>
      </c>
      <c r="K62" s="5"/>
      <c r="L62" s="28">
        <v>100</v>
      </c>
      <c r="M62" s="28"/>
      <c r="N62" s="28">
        <v>100</v>
      </c>
      <c r="O62" s="28"/>
      <c r="P62" s="28">
        <v>100</v>
      </c>
      <c r="Q62" s="28"/>
      <c r="R62" s="28">
        <v>100</v>
      </c>
      <c r="S62" s="28"/>
      <c r="T62" s="28">
        <v>100</v>
      </c>
      <c r="U62" s="28"/>
      <c r="V62" s="28">
        <v>100</v>
      </c>
      <c r="W62" s="5"/>
      <c r="X62" s="28">
        <v>100</v>
      </c>
      <c r="Y62" s="28"/>
    </row>
    <row r="63" spans="1:25" ht="180" x14ac:dyDescent="0.25">
      <c r="A63" s="4">
        <v>35</v>
      </c>
      <c r="B63" s="4"/>
      <c r="C63" s="4"/>
      <c r="D63" s="8" t="s">
        <v>535</v>
      </c>
      <c r="E63" s="8"/>
      <c r="F63" s="7" t="s">
        <v>912</v>
      </c>
      <c r="G63" s="7" t="s">
        <v>911</v>
      </c>
      <c r="H63" s="7" t="s">
        <v>910</v>
      </c>
      <c r="I63" s="7" t="s">
        <v>909</v>
      </c>
      <c r="J63" s="62">
        <v>50</v>
      </c>
      <c r="K63" s="28"/>
      <c r="L63" s="62">
        <v>50</v>
      </c>
      <c r="M63" s="28"/>
      <c r="N63" s="62">
        <v>50</v>
      </c>
      <c r="O63" s="28"/>
      <c r="P63" s="62">
        <v>50</v>
      </c>
      <c r="Q63" s="28"/>
      <c r="R63" s="62">
        <v>50</v>
      </c>
      <c r="S63" s="5"/>
      <c r="T63" s="62">
        <v>50</v>
      </c>
      <c r="U63" s="5"/>
      <c r="V63" s="62">
        <v>50</v>
      </c>
      <c r="W63" s="5"/>
      <c r="X63" s="62">
        <v>50</v>
      </c>
      <c r="Y63" s="28"/>
    </row>
    <row r="64" spans="1:25" ht="135" x14ac:dyDescent="0.25">
      <c r="A64" s="4">
        <v>36</v>
      </c>
      <c r="B64" s="4"/>
      <c r="C64" s="4"/>
      <c r="D64" s="8" t="s">
        <v>908</v>
      </c>
      <c r="E64" s="8"/>
      <c r="F64" s="7" t="s">
        <v>907</v>
      </c>
      <c r="G64" s="7" t="s">
        <v>906</v>
      </c>
      <c r="H64" s="7" t="s">
        <v>905</v>
      </c>
      <c r="I64" s="7" t="s">
        <v>904</v>
      </c>
      <c r="J64" s="62">
        <v>100</v>
      </c>
      <c r="K64" s="5"/>
      <c r="L64" s="62">
        <v>100</v>
      </c>
      <c r="M64" s="28"/>
      <c r="N64" s="62">
        <v>100</v>
      </c>
      <c r="O64" s="28"/>
      <c r="P64" s="62">
        <v>100</v>
      </c>
      <c r="Q64" s="5"/>
      <c r="R64" s="62">
        <v>100</v>
      </c>
      <c r="S64" s="28"/>
      <c r="T64" s="62">
        <v>100</v>
      </c>
      <c r="U64" s="28"/>
      <c r="V64" s="62">
        <v>100</v>
      </c>
      <c r="W64" s="5"/>
      <c r="X64" s="62">
        <v>100</v>
      </c>
      <c r="Y64" s="28"/>
    </row>
    <row r="65" spans="1:25" ht="105" x14ac:dyDescent="0.25">
      <c r="A65" s="4">
        <v>37</v>
      </c>
      <c r="B65" s="4"/>
      <c r="C65" s="4"/>
      <c r="D65" s="8" t="s">
        <v>378</v>
      </c>
      <c r="E65" s="8"/>
      <c r="F65" s="7" t="s">
        <v>903</v>
      </c>
      <c r="G65" s="7" t="s">
        <v>520</v>
      </c>
      <c r="H65" s="7" t="s">
        <v>375</v>
      </c>
      <c r="I65" s="7" t="s">
        <v>374</v>
      </c>
      <c r="J65" s="62">
        <v>100</v>
      </c>
      <c r="K65" s="5"/>
      <c r="L65" s="62">
        <v>100</v>
      </c>
      <c r="M65" s="28"/>
      <c r="N65" s="62">
        <v>100</v>
      </c>
      <c r="O65" s="28"/>
      <c r="P65" s="62">
        <v>100</v>
      </c>
      <c r="Q65" s="28"/>
      <c r="R65" s="62">
        <v>100</v>
      </c>
      <c r="S65" s="5"/>
      <c r="T65" s="62">
        <v>100</v>
      </c>
      <c r="U65" s="5"/>
      <c r="V65" s="62">
        <v>100</v>
      </c>
      <c r="W65" s="5"/>
      <c r="X65" s="62">
        <v>100</v>
      </c>
      <c r="Y65" s="5"/>
    </row>
    <row r="66" spans="1:25" s="56" customFormat="1" ht="102" customHeight="1" x14ac:dyDescent="0.25">
      <c r="A66" s="19"/>
      <c r="B66" s="19"/>
      <c r="C66" s="20" t="s">
        <v>902</v>
      </c>
      <c r="D66" s="19"/>
      <c r="E66" s="19"/>
      <c r="F66" s="19" t="s">
        <v>901</v>
      </c>
      <c r="G66" s="19"/>
      <c r="H66" s="19"/>
      <c r="I66" s="19"/>
      <c r="J66" s="58">
        <f>AVERAGE(J67:J72)</f>
        <v>91.666666666666671</v>
      </c>
      <c r="K66" s="17"/>
      <c r="L66" s="58">
        <f>AVERAGE(L67:L72)</f>
        <v>91.666666666666671</v>
      </c>
      <c r="M66" s="57"/>
      <c r="N66" s="58">
        <f>AVERAGE(N67:N72)</f>
        <v>91.666666666666671</v>
      </c>
      <c r="O66" s="57"/>
      <c r="P66" s="58">
        <f>AVERAGE(P67:P72)</f>
        <v>91.666666666666671</v>
      </c>
      <c r="Q66" s="57"/>
      <c r="R66" s="58">
        <f>AVERAGE(R67:R72)</f>
        <v>91.666666666666671</v>
      </c>
      <c r="S66" s="57"/>
      <c r="T66" s="58">
        <f>AVERAGE(T67:T72)</f>
        <v>91.666666666666671</v>
      </c>
      <c r="U66" s="57"/>
      <c r="V66" s="58">
        <f>AVERAGE(V67:V72)</f>
        <v>91.666666666666671</v>
      </c>
      <c r="W66" s="17"/>
      <c r="X66" s="58">
        <f>AVERAGE(X67:X72)</f>
        <v>91.666666666666671</v>
      </c>
      <c r="Y66" s="57"/>
    </row>
    <row r="67" spans="1:25" ht="86.25" x14ac:dyDescent="0.25">
      <c r="A67" s="4">
        <v>38</v>
      </c>
      <c r="B67" s="4"/>
      <c r="C67" s="4"/>
      <c r="D67" s="8" t="s">
        <v>900</v>
      </c>
      <c r="E67" s="8"/>
      <c r="F67" s="7" t="s">
        <v>899</v>
      </c>
      <c r="G67" s="7" t="s">
        <v>898</v>
      </c>
      <c r="H67" s="7" t="s">
        <v>897</v>
      </c>
      <c r="I67" s="7" t="s">
        <v>896</v>
      </c>
      <c r="J67" s="28">
        <v>100</v>
      </c>
      <c r="K67" s="5" t="s">
        <v>895</v>
      </c>
      <c r="L67" s="28">
        <v>100</v>
      </c>
      <c r="M67" s="28"/>
      <c r="N67" s="28">
        <v>100</v>
      </c>
      <c r="O67" s="28"/>
      <c r="P67" s="28">
        <v>100</v>
      </c>
      <c r="Q67" s="28"/>
      <c r="R67" s="28">
        <v>100</v>
      </c>
      <c r="S67" s="28"/>
      <c r="T67" s="28">
        <v>100</v>
      </c>
      <c r="U67" s="5"/>
      <c r="V67" s="28">
        <v>100</v>
      </c>
      <c r="W67" s="5"/>
      <c r="X67" s="28">
        <v>100</v>
      </c>
      <c r="Y67" s="28"/>
    </row>
    <row r="68" spans="1:25" ht="165" x14ac:dyDescent="0.25">
      <c r="A68" s="4">
        <v>39</v>
      </c>
      <c r="B68" s="4"/>
      <c r="C68" s="4"/>
      <c r="D68" s="8" t="s">
        <v>894</v>
      </c>
      <c r="E68" s="8"/>
      <c r="F68" s="7" t="s">
        <v>893</v>
      </c>
      <c r="G68" s="7" t="s">
        <v>892</v>
      </c>
      <c r="H68" s="7" t="s">
        <v>891</v>
      </c>
      <c r="I68" s="7" t="s">
        <v>6</v>
      </c>
      <c r="J68" s="62">
        <v>50</v>
      </c>
      <c r="K68" s="106" t="s">
        <v>890</v>
      </c>
      <c r="L68" s="62">
        <v>50</v>
      </c>
      <c r="M68" s="28"/>
      <c r="N68" s="62">
        <v>50</v>
      </c>
      <c r="O68" s="28"/>
      <c r="P68" s="62">
        <v>50</v>
      </c>
      <c r="Q68" s="28"/>
      <c r="R68" s="62">
        <v>50</v>
      </c>
      <c r="S68" s="28"/>
      <c r="T68" s="62">
        <v>50</v>
      </c>
      <c r="U68" s="28"/>
      <c r="V68" s="62">
        <v>50</v>
      </c>
      <c r="W68" s="5"/>
      <c r="X68" s="62">
        <v>50</v>
      </c>
      <c r="Y68" s="28"/>
    </row>
    <row r="69" spans="1:25" ht="51.75" x14ac:dyDescent="0.25">
      <c r="A69" s="4">
        <v>40</v>
      </c>
      <c r="B69" s="4"/>
      <c r="C69" s="4"/>
      <c r="D69" s="8" t="s">
        <v>889</v>
      </c>
      <c r="E69" s="8"/>
      <c r="F69" s="7" t="s">
        <v>888</v>
      </c>
      <c r="G69" s="7" t="s">
        <v>884</v>
      </c>
      <c r="H69" s="7" t="s">
        <v>883</v>
      </c>
      <c r="I69" s="7" t="s">
        <v>6</v>
      </c>
      <c r="J69" s="28">
        <v>100</v>
      </c>
      <c r="K69" s="5"/>
      <c r="L69" s="28">
        <v>100</v>
      </c>
      <c r="M69" s="28"/>
      <c r="N69" s="28">
        <v>100</v>
      </c>
      <c r="O69" s="28"/>
      <c r="P69" s="28">
        <v>100</v>
      </c>
      <c r="Q69" s="28"/>
      <c r="R69" s="28">
        <v>100</v>
      </c>
      <c r="S69" s="5"/>
      <c r="T69" s="28">
        <v>100</v>
      </c>
      <c r="U69" s="5"/>
      <c r="V69" s="28">
        <v>100</v>
      </c>
      <c r="W69" s="5"/>
      <c r="X69" s="28">
        <v>100</v>
      </c>
      <c r="Y69" s="28"/>
    </row>
    <row r="70" spans="1:25" ht="51.75" x14ac:dyDescent="0.25">
      <c r="A70" s="4">
        <v>41</v>
      </c>
      <c r="B70" s="4"/>
      <c r="C70" s="4"/>
      <c r="D70" s="8" t="s">
        <v>887</v>
      </c>
      <c r="E70" s="8"/>
      <c r="F70" s="7" t="s">
        <v>887</v>
      </c>
      <c r="G70" s="7" t="s">
        <v>884</v>
      </c>
      <c r="H70" s="7" t="s">
        <v>883</v>
      </c>
      <c r="I70" s="7" t="s">
        <v>6</v>
      </c>
      <c r="J70" s="62">
        <v>100</v>
      </c>
      <c r="K70" s="5"/>
      <c r="L70" s="62">
        <v>100</v>
      </c>
      <c r="M70" s="28"/>
      <c r="N70" s="62">
        <v>100</v>
      </c>
      <c r="O70" s="28"/>
      <c r="P70" s="62">
        <v>100</v>
      </c>
      <c r="Q70" s="28"/>
      <c r="R70" s="62">
        <v>100</v>
      </c>
      <c r="S70" s="28"/>
      <c r="T70" s="62">
        <v>100</v>
      </c>
      <c r="U70" s="28"/>
      <c r="V70" s="62">
        <v>100</v>
      </c>
      <c r="W70" s="5"/>
      <c r="X70" s="62">
        <v>100</v>
      </c>
      <c r="Y70" s="28"/>
    </row>
    <row r="71" spans="1:25" ht="75" x14ac:dyDescent="0.25">
      <c r="A71" s="4">
        <v>42</v>
      </c>
      <c r="B71" s="4"/>
      <c r="C71" s="4"/>
      <c r="D71" s="8" t="s">
        <v>886</v>
      </c>
      <c r="E71" s="8"/>
      <c r="F71" s="7" t="s">
        <v>512</v>
      </c>
      <c r="G71" s="7" t="s">
        <v>884</v>
      </c>
      <c r="H71" s="7" t="s">
        <v>883</v>
      </c>
      <c r="I71" s="7" t="s">
        <v>6</v>
      </c>
      <c r="J71" s="74">
        <v>100</v>
      </c>
      <c r="K71" s="5"/>
      <c r="L71" s="74">
        <v>100</v>
      </c>
      <c r="M71" s="34"/>
      <c r="N71" s="74">
        <v>100</v>
      </c>
      <c r="O71" s="34"/>
      <c r="P71" s="74">
        <v>100</v>
      </c>
      <c r="Q71" s="34"/>
      <c r="R71" s="74">
        <v>100</v>
      </c>
      <c r="S71" s="34"/>
      <c r="T71" s="74">
        <v>100</v>
      </c>
      <c r="U71" s="34"/>
      <c r="V71" s="74">
        <v>100</v>
      </c>
      <c r="W71" s="35"/>
      <c r="X71" s="74">
        <v>100</v>
      </c>
      <c r="Y71" s="34"/>
    </row>
    <row r="72" spans="1:25" ht="45" x14ac:dyDescent="0.25">
      <c r="A72" s="4">
        <v>43</v>
      </c>
      <c r="B72" s="4"/>
      <c r="C72" s="4"/>
      <c r="D72" s="8" t="s">
        <v>885</v>
      </c>
      <c r="E72" s="8"/>
      <c r="F72" s="7" t="s">
        <v>510</v>
      </c>
      <c r="G72" s="7" t="s">
        <v>884</v>
      </c>
      <c r="H72" s="7" t="s">
        <v>883</v>
      </c>
      <c r="I72" s="7" t="s">
        <v>6</v>
      </c>
      <c r="J72" s="67">
        <v>100</v>
      </c>
      <c r="K72" s="24"/>
      <c r="L72" s="67">
        <v>100</v>
      </c>
      <c r="M72" s="39"/>
      <c r="N72" s="67">
        <v>100</v>
      </c>
      <c r="O72" s="39"/>
      <c r="P72" s="67">
        <v>100</v>
      </c>
      <c r="Q72" s="39"/>
      <c r="R72" s="67">
        <v>100</v>
      </c>
      <c r="S72" s="39"/>
      <c r="T72" s="67">
        <v>100</v>
      </c>
      <c r="U72" s="39"/>
      <c r="V72" s="67">
        <v>100</v>
      </c>
      <c r="W72" s="24"/>
      <c r="X72" s="67">
        <v>100</v>
      </c>
      <c r="Y72" s="39"/>
    </row>
    <row r="73" spans="1:25" s="56" customFormat="1" ht="60" x14ac:dyDescent="0.25">
      <c r="A73" s="105"/>
      <c r="B73" s="20" t="s">
        <v>882</v>
      </c>
      <c r="C73" s="19"/>
      <c r="D73" s="19"/>
      <c r="E73" s="19"/>
      <c r="F73" s="19" t="s">
        <v>881</v>
      </c>
      <c r="G73" s="19"/>
      <c r="H73" s="19"/>
      <c r="I73" s="19"/>
      <c r="J73" s="58">
        <f>AVERAGE(J74,J81,J90,J100)</f>
        <v>77.083333333333343</v>
      </c>
      <c r="K73" s="57"/>
      <c r="L73" s="58">
        <f>AVERAGE(L74,L81,L90,L100)</f>
        <v>77.083333333333343</v>
      </c>
      <c r="M73" s="57"/>
      <c r="N73" s="58">
        <f>AVERAGE(N74,N81,N90,N100)</f>
        <v>72.916666666666657</v>
      </c>
      <c r="O73" s="57"/>
      <c r="P73" s="58">
        <f>AVERAGE(P74,P81,P90,P100)</f>
        <v>72.916666666666657</v>
      </c>
      <c r="Q73" s="57"/>
      <c r="R73" s="58">
        <f>AVERAGE(R74,R81,R90,R100)</f>
        <v>72.916666666666657</v>
      </c>
      <c r="S73" s="57"/>
      <c r="T73" s="58">
        <f>AVERAGE(T74,T81,T90,T100)</f>
        <v>72.916666666666657</v>
      </c>
      <c r="U73" s="57"/>
      <c r="V73" s="58">
        <f>AVERAGE(V74,V81,V90,V100)</f>
        <v>72.916666666666657</v>
      </c>
      <c r="W73" s="17"/>
      <c r="X73" s="58">
        <f>AVERAGE(X74,X81,X90,X100)</f>
        <v>72.916666666666657</v>
      </c>
      <c r="Y73" s="57"/>
    </row>
    <row r="74" spans="1:25" s="56" customFormat="1" ht="45" x14ac:dyDescent="0.25">
      <c r="A74" s="19"/>
      <c r="B74" s="19"/>
      <c r="C74" s="20" t="s">
        <v>880</v>
      </c>
      <c r="D74" s="19"/>
      <c r="E74" s="19"/>
      <c r="F74" s="19" t="s">
        <v>879</v>
      </c>
      <c r="G74" s="19"/>
      <c r="H74" s="19"/>
      <c r="I74" s="19"/>
      <c r="J74" s="58">
        <f>AVERAGE(J75:J80)</f>
        <v>58.333333333333336</v>
      </c>
      <c r="K74" s="57"/>
      <c r="L74" s="58">
        <f>AVERAGE(L75:L80)</f>
        <v>58.333333333333336</v>
      </c>
      <c r="M74" s="57"/>
      <c r="N74" s="58">
        <f>AVERAGE(N75:N80)</f>
        <v>41.666666666666664</v>
      </c>
      <c r="O74" s="57"/>
      <c r="P74" s="58">
        <f>AVERAGE(P75:P80)</f>
        <v>41.666666666666664</v>
      </c>
      <c r="Q74" s="57"/>
      <c r="R74" s="58">
        <f>AVERAGE(R75:R80)</f>
        <v>41.666666666666664</v>
      </c>
      <c r="S74" s="57"/>
      <c r="T74" s="58">
        <f>AVERAGE(T75:T80)</f>
        <v>41.666666666666664</v>
      </c>
      <c r="U74" s="57"/>
      <c r="V74" s="58">
        <f>AVERAGE(V75:V80)</f>
        <v>41.666666666666664</v>
      </c>
      <c r="W74" s="17"/>
      <c r="X74" s="58">
        <f>AVERAGE(X75:X80)</f>
        <v>41.666666666666664</v>
      </c>
      <c r="Y74" s="57"/>
    </row>
    <row r="75" spans="1:25" ht="409.5" x14ac:dyDescent="0.25">
      <c r="A75" s="4">
        <v>44</v>
      </c>
      <c r="B75" s="4"/>
      <c r="C75" s="4"/>
      <c r="D75" s="8" t="s">
        <v>878</v>
      </c>
      <c r="E75" s="8"/>
      <c r="F75" s="7" t="s">
        <v>877</v>
      </c>
      <c r="G75" s="7" t="s">
        <v>851</v>
      </c>
      <c r="H75" s="7" t="s">
        <v>850</v>
      </c>
      <c r="I75" s="7" t="s">
        <v>849</v>
      </c>
      <c r="J75" s="67">
        <v>100</v>
      </c>
      <c r="K75" s="24" t="s">
        <v>876</v>
      </c>
      <c r="L75" s="67">
        <v>100</v>
      </c>
      <c r="M75" s="39"/>
      <c r="N75" s="67">
        <v>100</v>
      </c>
      <c r="O75" s="39"/>
      <c r="P75" s="67">
        <v>100</v>
      </c>
      <c r="Q75" s="39"/>
      <c r="R75" s="67">
        <v>100</v>
      </c>
      <c r="S75" s="35" t="s">
        <v>875</v>
      </c>
      <c r="T75" s="67">
        <v>100</v>
      </c>
      <c r="U75" s="39"/>
      <c r="V75" s="67">
        <v>100</v>
      </c>
      <c r="W75" s="24"/>
      <c r="X75" s="67">
        <v>100</v>
      </c>
      <c r="Y75" s="39"/>
    </row>
    <row r="76" spans="1:25" ht="409.5" x14ac:dyDescent="0.25">
      <c r="A76" s="4">
        <v>45</v>
      </c>
      <c r="B76" s="4"/>
      <c r="C76" s="4"/>
      <c r="D76" s="8" t="s">
        <v>874</v>
      </c>
      <c r="E76" s="8"/>
      <c r="F76" s="7" t="s">
        <v>873</v>
      </c>
      <c r="G76" s="7" t="s">
        <v>861</v>
      </c>
      <c r="H76" s="7" t="s">
        <v>872</v>
      </c>
      <c r="I76" s="7" t="s">
        <v>871</v>
      </c>
      <c r="J76" s="74">
        <v>100</v>
      </c>
      <c r="K76" s="35" t="s">
        <v>870</v>
      </c>
      <c r="L76" s="74">
        <v>100</v>
      </c>
      <c r="M76" s="35" t="s">
        <v>870</v>
      </c>
      <c r="N76" s="74">
        <v>50</v>
      </c>
      <c r="O76" s="34"/>
      <c r="P76" s="74">
        <v>50</v>
      </c>
      <c r="Q76" s="34"/>
      <c r="R76" s="74">
        <v>50</v>
      </c>
      <c r="S76" s="35" t="s">
        <v>869</v>
      </c>
      <c r="T76" s="74">
        <v>50</v>
      </c>
      <c r="U76" s="35"/>
      <c r="V76" s="74">
        <v>50</v>
      </c>
      <c r="W76" s="24"/>
      <c r="X76" s="74">
        <v>50</v>
      </c>
      <c r="Y76" s="39"/>
    </row>
    <row r="77" spans="1:25" ht="345" x14ac:dyDescent="0.25">
      <c r="A77" s="4">
        <v>46</v>
      </c>
      <c r="B77" s="4"/>
      <c r="C77" s="4"/>
      <c r="D77" s="8" t="s">
        <v>868</v>
      </c>
      <c r="E77" s="8"/>
      <c r="F77" s="7" t="s">
        <v>867</v>
      </c>
      <c r="G77" s="7" t="s">
        <v>757</v>
      </c>
      <c r="H77" s="7" t="s">
        <v>768</v>
      </c>
      <c r="I77" s="7" t="s">
        <v>866</v>
      </c>
      <c r="J77" s="67">
        <v>0</v>
      </c>
      <c r="K77" s="35" t="s">
        <v>865</v>
      </c>
      <c r="L77" s="67">
        <v>0</v>
      </c>
      <c r="M77" s="39"/>
      <c r="N77" s="67">
        <v>0</v>
      </c>
      <c r="O77" s="39"/>
      <c r="P77" s="67">
        <v>0</v>
      </c>
      <c r="Q77" s="39"/>
      <c r="R77" s="67">
        <v>0</v>
      </c>
      <c r="S77" s="24" t="s">
        <v>864</v>
      </c>
      <c r="T77" s="67">
        <v>0</v>
      </c>
      <c r="U77" s="24"/>
      <c r="V77" s="67">
        <v>0</v>
      </c>
      <c r="W77" s="24"/>
      <c r="X77" s="67">
        <v>0</v>
      </c>
      <c r="Y77" s="39"/>
    </row>
    <row r="78" spans="1:25" ht="240" x14ac:dyDescent="0.25">
      <c r="A78" s="4">
        <v>47</v>
      </c>
      <c r="B78" s="4"/>
      <c r="C78" s="4"/>
      <c r="D78" s="8" t="s">
        <v>863</v>
      </c>
      <c r="E78" s="8"/>
      <c r="F78" s="7" t="s">
        <v>862</v>
      </c>
      <c r="G78" s="7" t="s">
        <v>861</v>
      </c>
      <c r="H78" s="7" t="s">
        <v>860</v>
      </c>
      <c r="I78" s="7" t="s">
        <v>859</v>
      </c>
      <c r="J78" s="67">
        <v>50</v>
      </c>
      <c r="K78" s="5" t="s">
        <v>858</v>
      </c>
      <c r="L78" s="67">
        <v>50</v>
      </c>
      <c r="M78" s="5" t="s">
        <v>858</v>
      </c>
      <c r="N78" s="67">
        <v>0</v>
      </c>
      <c r="O78" s="39"/>
      <c r="P78" s="67">
        <v>0</v>
      </c>
      <c r="Q78" s="39"/>
      <c r="R78" s="67">
        <v>0</v>
      </c>
      <c r="S78" s="24"/>
      <c r="T78" s="67">
        <v>0</v>
      </c>
      <c r="U78" s="24"/>
      <c r="V78" s="67">
        <v>0</v>
      </c>
      <c r="W78" s="24"/>
      <c r="X78" s="67">
        <v>0</v>
      </c>
      <c r="Y78" s="39"/>
    </row>
    <row r="79" spans="1:25" ht="165" x14ac:dyDescent="0.25">
      <c r="A79" s="4">
        <v>48</v>
      </c>
      <c r="B79" s="4"/>
      <c r="C79" s="4"/>
      <c r="D79" s="8" t="s">
        <v>857</v>
      </c>
      <c r="E79" s="8"/>
      <c r="F79" s="7" t="s">
        <v>856</v>
      </c>
      <c r="G79" s="7" t="s">
        <v>228</v>
      </c>
      <c r="H79" s="7" t="s">
        <v>768</v>
      </c>
      <c r="I79" s="7" t="s">
        <v>855</v>
      </c>
      <c r="J79" s="67">
        <v>50</v>
      </c>
      <c r="K79" s="24" t="s">
        <v>854</v>
      </c>
      <c r="L79" s="67">
        <v>50</v>
      </c>
      <c r="M79" s="39"/>
      <c r="N79" s="67">
        <v>50</v>
      </c>
      <c r="O79" s="39"/>
      <c r="P79" s="67">
        <v>50</v>
      </c>
      <c r="Q79" s="39"/>
      <c r="R79" s="67">
        <v>50</v>
      </c>
      <c r="S79" s="28"/>
      <c r="T79" s="67">
        <v>50</v>
      </c>
      <c r="U79" s="39"/>
      <c r="V79" s="67">
        <v>50</v>
      </c>
      <c r="W79" s="24"/>
      <c r="X79" s="67">
        <v>50</v>
      </c>
      <c r="Y79" s="39"/>
    </row>
    <row r="80" spans="1:25" ht="195" x14ac:dyDescent="0.25">
      <c r="A80" s="4">
        <v>49</v>
      </c>
      <c r="B80" s="4"/>
      <c r="C80" s="4"/>
      <c r="D80" s="8" t="s">
        <v>853</v>
      </c>
      <c r="E80" s="8"/>
      <c r="F80" s="7" t="s">
        <v>852</v>
      </c>
      <c r="G80" s="7" t="s">
        <v>851</v>
      </c>
      <c r="H80" s="7" t="s">
        <v>850</v>
      </c>
      <c r="I80" s="7" t="s">
        <v>849</v>
      </c>
      <c r="J80" s="67">
        <v>50</v>
      </c>
      <c r="K80" s="35" t="s">
        <v>848</v>
      </c>
      <c r="L80" s="67">
        <v>50</v>
      </c>
      <c r="M80" s="39"/>
      <c r="N80" s="67">
        <v>50</v>
      </c>
      <c r="O80" s="39"/>
      <c r="P80" s="67">
        <v>50</v>
      </c>
      <c r="Q80" s="39"/>
      <c r="R80" s="67">
        <v>50</v>
      </c>
      <c r="S80" s="100"/>
      <c r="T80" s="67">
        <v>50</v>
      </c>
      <c r="U80" s="24"/>
      <c r="V80" s="67">
        <v>50</v>
      </c>
      <c r="W80" s="24"/>
      <c r="X80" s="67">
        <v>50</v>
      </c>
      <c r="Y80" s="39"/>
    </row>
    <row r="81" spans="1:25" s="56" customFormat="1" ht="123" customHeight="1" x14ac:dyDescent="0.25">
      <c r="A81" s="19"/>
      <c r="B81" s="19"/>
      <c r="C81" s="20" t="s">
        <v>847</v>
      </c>
      <c r="D81" s="59"/>
      <c r="E81" s="59"/>
      <c r="F81" s="59" t="s">
        <v>846</v>
      </c>
      <c r="G81" s="59"/>
      <c r="H81" s="19"/>
      <c r="I81" s="19"/>
      <c r="J81" s="58">
        <f>AVERAGE(J82,J83,J87:J89)</f>
        <v>90</v>
      </c>
      <c r="K81" s="17"/>
      <c r="L81" s="58">
        <f>AVERAGE(L82,L83,L87:L89)</f>
        <v>90</v>
      </c>
      <c r="M81" s="57"/>
      <c r="N81" s="58">
        <f>AVERAGE(N82,N83,N87:N89)</f>
        <v>90</v>
      </c>
      <c r="O81" s="57"/>
      <c r="P81" s="58">
        <f>AVERAGE(P82,P83,P87:P89)</f>
        <v>90</v>
      </c>
      <c r="Q81" s="57"/>
      <c r="R81" s="58">
        <f>AVERAGE(R82,R83,R87:R89)</f>
        <v>90</v>
      </c>
      <c r="S81" s="57"/>
      <c r="T81" s="58">
        <f>AVERAGE(T82,T83,T87:T89)</f>
        <v>90</v>
      </c>
      <c r="U81" s="57"/>
      <c r="V81" s="58">
        <f>AVERAGE(V82,V83,V87:V89)</f>
        <v>90</v>
      </c>
      <c r="W81" s="17"/>
      <c r="X81" s="58">
        <f>AVERAGE(X82,X83,X87:X89)</f>
        <v>90</v>
      </c>
      <c r="Y81" s="57"/>
    </row>
    <row r="82" spans="1:25" ht="315" x14ac:dyDescent="0.25">
      <c r="A82" s="4">
        <v>50</v>
      </c>
      <c r="B82" s="4"/>
      <c r="C82" s="4"/>
      <c r="D82" s="8" t="s">
        <v>845</v>
      </c>
      <c r="E82" s="8"/>
      <c r="F82" s="7" t="s">
        <v>844</v>
      </c>
      <c r="G82" s="7" t="s">
        <v>45</v>
      </c>
      <c r="H82" s="7" t="s">
        <v>843</v>
      </c>
      <c r="I82" s="7" t="s">
        <v>842</v>
      </c>
      <c r="J82" s="67">
        <v>100</v>
      </c>
      <c r="K82" s="24" t="s">
        <v>841</v>
      </c>
      <c r="L82" s="67">
        <v>100</v>
      </c>
      <c r="M82" s="39"/>
      <c r="N82" s="67">
        <v>100</v>
      </c>
      <c r="O82" s="39"/>
      <c r="P82" s="67">
        <v>100</v>
      </c>
      <c r="Q82" s="39"/>
      <c r="R82" s="67">
        <v>100</v>
      </c>
      <c r="S82" s="28"/>
      <c r="T82" s="67">
        <v>100</v>
      </c>
      <c r="U82" s="39"/>
      <c r="V82" s="67">
        <v>100</v>
      </c>
      <c r="W82" s="24"/>
      <c r="X82" s="67">
        <v>100</v>
      </c>
      <c r="Y82" s="39"/>
    </row>
    <row r="83" spans="1:25" s="68" customFormat="1" ht="86.25" x14ac:dyDescent="0.25">
      <c r="A83" s="15">
        <v>51</v>
      </c>
      <c r="B83" s="15"/>
      <c r="C83" s="15"/>
      <c r="D83" s="78" t="s">
        <v>840</v>
      </c>
      <c r="E83" s="78"/>
      <c r="F83" s="12" t="s">
        <v>840</v>
      </c>
      <c r="G83" s="12"/>
      <c r="H83" s="12"/>
      <c r="I83" s="12"/>
      <c r="J83" s="70">
        <f>AVERAGE(J84:J86)</f>
        <v>100</v>
      </c>
      <c r="K83" s="10"/>
      <c r="L83" s="70">
        <f>AVERAGE(L84:L86)</f>
        <v>100</v>
      </c>
      <c r="M83" s="69"/>
      <c r="N83" s="70">
        <f>AVERAGE(N84:N86)</f>
        <v>100</v>
      </c>
      <c r="O83" s="69"/>
      <c r="P83" s="70">
        <f>AVERAGE(P84:P86)</f>
        <v>100</v>
      </c>
      <c r="Q83" s="69"/>
      <c r="R83" s="70">
        <f>AVERAGE(R84:R86)</f>
        <v>100</v>
      </c>
      <c r="S83" s="69"/>
      <c r="T83" s="70">
        <f>AVERAGE(T84:T86)</f>
        <v>100</v>
      </c>
      <c r="U83" s="69"/>
      <c r="V83" s="70">
        <f>AVERAGE(V84:V86)</f>
        <v>100</v>
      </c>
      <c r="W83" s="10"/>
      <c r="X83" s="70">
        <f>AVERAGE(X84:X86)</f>
        <v>100</v>
      </c>
      <c r="Y83" s="69"/>
    </row>
    <row r="84" spans="1:25" ht="409.5" x14ac:dyDescent="0.25">
      <c r="A84" s="4" t="s">
        <v>839</v>
      </c>
      <c r="B84" s="4"/>
      <c r="C84" s="4"/>
      <c r="D84" s="4"/>
      <c r="E84" s="8" t="s">
        <v>838</v>
      </c>
      <c r="F84" s="7" t="s">
        <v>837</v>
      </c>
      <c r="G84" s="7" t="s">
        <v>757</v>
      </c>
      <c r="H84" s="7" t="s">
        <v>768</v>
      </c>
      <c r="I84" s="7" t="s">
        <v>836</v>
      </c>
      <c r="J84" s="67">
        <v>100</v>
      </c>
      <c r="K84" s="24" t="s">
        <v>835</v>
      </c>
      <c r="L84" s="67">
        <v>100</v>
      </c>
      <c r="M84" s="39"/>
      <c r="N84" s="67">
        <v>100</v>
      </c>
      <c r="O84" s="39"/>
      <c r="P84" s="67">
        <v>100</v>
      </c>
      <c r="Q84" s="67"/>
      <c r="R84" s="67">
        <v>100</v>
      </c>
      <c r="S84" s="28"/>
      <c r="T84" s="67">
        <v>100</v>
      </c>
      <c r="U84" s="24"/>
      <c r="V84" s="67">
        <v>100</v>
      </c>
      <c r="W84" s="24"/>
      <c r="X84" s="67">
        <v>100</v>
      </c>
      <c r="Y84" s="39"/>
    </row>
    <row r="85" spans="1:25" ht="195" x14ac:dyDescent="0.25">
      <c r="A85" s="4" t="s">
        <v>834</v>
      </c>
      <c r="B85" s="4"/>
      <c r="C85" s="4"/>
      <c r="D85" s="4"/>
      <c r="E85" s="8" t="s">
        <v>833</v>
      </c>
      <c r="F85" s="7" t="s">
        <v>832</v>
      </c>
      <c r="G85" s="7" t="s">
        <v>757</v>
      </c>
      <c r="H85" s="7" t="s">
        <v>831</v>
      </c>
      <c r="I85" s="7" t="s">
        <v>830</v>
      </c>
      <c r="J85" s="67">
        <v>100</v>
      </c>
      <c r="K85" s="24" t="s">
        <v>829</v>
      </c>
      <c r="L85" s="67">
        <v>100</v>
      </c>
      <c r="M85" s="39"/>
      <c r="N85" s="67">
        <v>100</v>
      </c>
      <c r="O85" s="39"/>
      <c r="P85" s="67">
        <v>100</v>
      </c>
      <c r="Q85" s="39"/>
      <c r="R85" s="67">
        <v>100</v>
      </c>
      <c r="S85" s="28"/>
      <c r="T85" s="67">
        <v>100</v>
      </c>
      <c r="U85" s="39"/>
      <c r="V85" s="67">
        <v>100</v>
      </c>
      <c r="W85" s="24"/>
      <c r="X85" s="67">
        <v>100</v>
      </c>
      <c r="Y85" s="39"/>
    </row>
    <row r="86" spans="1:25" ht="135" x14ac:dyDescent="0.25">
      <c r="A86" s="4" t="s">
        <v>828</v>
      </c>
      <c r="B86" s="4"/>
      <c r="C86" s="4"/>
      <c r="D86" s="4"/>
      <c r="E86" s="8" t="s">
        <v>827</v>
      </c>
      <c r="F86" s="7" t="s">
        <v>826</v>
      </c>
      <c r="G86" s="7" t="s">
        <v>778</v>
      </c>
      <c r="H86" s="7" t="s">
        <v>825</v>
      </c>
      <c r="I86" s="7" t="s">
        <v>824</v>
      </c>
      <c r="J86" s="67">
        <v>100</v>
      </c>
      <c r="K86" s="24" t="s">
        <v>823</v>
      </c>
      <c r="L86" s="67">
        <v>100</v>
      </c>
      <c r="M86" s="39"/>
      <c r="N86" s="67">
        <v>100</v>
      </c>
      <c r="O86" s="39"/>
      <c r="P86" s="67">
        <v>100</v>
      </c>
      <c r="Q86" s="39"/>
      <c r="R86" s="67">
        <v>100</v>
      </c>
      <c r="S86" s="100"/>
      <c r="T86" s="67">
        <v>100</v>
      </c>
      <c r="U86" s="39"/>
      <c r="V86" s="67">
        <v>100</v>
      </c>
      <c r="W86" s="24"/>
      <c r="X86" s="67">
        <v>100</v>
      </c>
      <c r="Y86" s="39"/>
    </row>
    <row r="87" spans="1:25" ht="105" x14ac:dyDescent="0.25">
      <c r="A87" s="4">
        <v>52</v>
      </c>
      <c r="B87" s="4"/>
      <c r="C87" s="4"/>
      <c r="D87" s="8" t="s">
        <v>822</v>
      </c>
      <c r="E87" s="8"/>
      <c r="F87" s="7" t="s">
        <v>821</v>
      </c>
      <c r="G87" s="7" t="s">
        <v>820</v>
      </c>
      <c r="H87" s="7" t="s">
        <v>819</v>
      </c>
      <c r="I87" s="7" t="s">
        <v>818</v>
      </c>
      <c r="J87" s="67">
        <v>100</v>
      </c>
      <c r="K87" s="24" t="s">
        <v>817</v>
      </c>
      <c r="L87" s="67">
        <v>100</v>
      </c>
      <c r="M87" s="39"/>
      <c r="N87" s="67">
        <v>100</v>
      </c>
      <c r="O87" s="39"/>
      <c r="P87" s="67">
        <v>100</v>
      </c>
      <c r="Q87" s="39"/>
      <c r="R87" s="67">
        <v>100</v>
      </c>
      <c r="S87" s="28"/>
      <c r="T87" s="67">
        <v>100</v>
      </c>
      <c r="U87" s="24"/>
      <c r="V87" s="67">
        <v>100</v>
      </c>
      <c r="W87" s="24"/>
      <c r="X87" s="67">
        <v>100</v>
      </c>
      <c r="Y87" s="39"/>
    </row>
    <row r="88" spans="1:25" ht="225" x14ac:dyDescent="0.25">
      <c r="A88" s="4">
        <v>53</v>
      </c>
      <c r="B88" s="4"/>
      <c r="C88" s="4"/>
      <c r="D88" s="8" t="s">
        <v>816</v>
      </c>
      <c r="E88" s="8"/>
      <c r="F88" s="7" t="s">
        <v>815</v>
      </c>
      <c r="G88" s="7" t="s">
        <v>757</v>
      </c>
      <c r="H88" s="7" t="s">
        <v>768</v>
      </c>
      <c r="I88" s="7" t="s">
        <v>814</v>
      </c>
      <c r="J88" s="67">
        <v>100</v>
      </c>
      <c r="K88" s="24" t="s">
        <v>813</v>
      </c>
      <c r="L88" s="67">
        <v>100</v>
      </c>
      <c r="M88" s="39"/>
      <c r="N88" s="67">
        <v>100</v>
      </c>
      <c r="O88" s="39"/>
      <c r="P88" s="67">
        <v>100</v>
      </c>
      <c r="Q88" s="39"/>
      <c r="R88" s="67">
        <v>100</v>
      </c>
      <c r="S88" s="28"/>
      <c r="T88" s="67">
        <v>100</v>
      </c>
      <c r="U88" s="24"/>
      <c r="V88" s="67">
        <v>100</v>
      </c>
      <c r="W88" s="24"/>
      <c r="X88" s="67">
        <v>100</v>
      </c>
      <c r="Y88" s="39"/>
    </row>
    <row r="89" spans="1:25" ht="195" x14ac:dyDescent="0.25">
      <c r="A89" s="4">
        <v>54</v>
      </c>
      <c r="B89" s="4"/>
      <c r="C89" s="4"/>
      <c r="D89" s="8" t="s">
        <v>812</v>
      </c>
      <c r="E89" s="8"/>
      <c r="F89" s="7" t="s">
        <v>811</v>
      </c>
      <c r="G89" s="7" t="s">
        <v>745</v>
      </c>
      <c r="H89" s="7" t="s">
        <v>744</v>
      </c>
      <c r="I89" s="7" t="s">
        <v>743</v>
      </c>
      <c r="J89" s="67">
        <v>50</v>
      </c>
      <c r="K89" s="104" t="s">
        <v>810</v>
      </c>
      <c r="L89" s="67">
        <v>50</v>
      </c>
      <c r="M89" s="39"/>
      <c r="N89" s="67">
        <v>50</v>
      </c>
      <c r="O89" s="39"/>
      <c r="P89" s="67">
        <v>50</v>
      </c>
      <c r="Q89" s="39"/>
      <c r="R89" s="67">
        <v>50</v>
      </c>
      <c r="S89" s="100"/>
      <c r="T89" s="67">
        <v>50</v>
      </c>
      <c r="U89" s="24"/>
      <c r="V89" s="67">
        <v>50</v>
      </c>
      <c r="W89" s="24"/>
      <c r="X89" s="67">
        <v>50</v>
      </c>
      <c r="Y89" s="39"/>
    </row>
    <row r="90" spans="1:25" s="56" customFormat="1" ht="199.5" customHeight="1" x14ac:dyDescent="0.25">
      <c r="A90" s="19"/>
      <c r="B90" s="19"/>
      <c r="C90" s="20" t="s">
        <v>809</v>
      </c>
      <c r="D90" s="19"/>
      <c r="E90" s="61"/>
      <c r="F90" s="60" t="s">
        <v>808</v>
      </c>
      <c r="G90" s="59"/>
      <c r="H90" s="59"/>
      <c r="I90" s="59"/>
      <c r="J90" s="58">
        <f>AVERAGE(J91,J94,J97,J98,J99)</f>
        <v>80</v>
      </c>
      <c r="K90" s="57"/>
      <c r="L90" s="58">
        <f>AVERAGE(L91,L94,L97,L98,L99)</f>
        <v>80</v>
      </c>
      <c r="M90" s="57"/>
      <c r="N90" s="58">
        <f>AVERAGE(N91,N94,N97,N98,N99)</f>
        <v>80</v>
      </c>
      <c r="O90" s="57"/>
      <c r="P90" s="58">
        <f>AVERAGE(P91,P94,P97,P98,P99)</f>
        <v>80</v>
      </c>
      <c r="Q90" s="57"/>
      <c r="R90" s="58">
        <f>AVERAGE(R91,R94,R97,R98,R99)</f>
        <v>80</v>
      </c>
      <c r="S90" s="57"/>
      <c r="T90" s="58">
        <f>AVERAGE(T91,T94,T97,T98,T99)</f>
        <v>80</v>
      </c>
      <c r="U90" s="57"/>
      <c r="V90" s="58">
        <f>AVERAGE(V91,V94,V97,V98,V99)</f>
        <v>80</v>
      </c>
      <c r="W90" s="17"/>
      <c r="X90" s="58">
        <f>AVERAGE(X91,X94,X97,X98,X99)</f>
        <v>80</v>
      </c>
      <c r="Y90" s="57"/>
    </row>
    <row r="91" spans="1:25" s="68" customFormat="1" ht="199.5" customHeight="1" x14ac:dyDescent="0.25">
      <c r="A91" s="15">
        <v>55</v>
      </c>
      <c r="B91" s="15"/>
      <c r="C91" s="14"/>
      <c r="D91" s="71" t="s">
        <v>807</v>
      </c>
      <c r="E91" s="71"/>
      <c r="F91" s="21" t="s">
        <v>807</v>
      </c>
      <c r="G91" s="12"/>
      <c r="H91" s="12"/>
      <c r="I91" s="12"/>
      <c r="J91" s="70">
        <f>AVERAGE(J92,J93)</f>
        <v>100</v>
      </c>
      <c r="K91" s="69"/>
      <c r="L91" s="70">
        <f>AVERAGE(L92,L93)</f>
        <v>100</v>
      </c>
      <c r="M91" s="69"/>
      <c r="N91" s="70">
        <f>AVERAGE(N92,N93)</f>
        <v>100</v>
      </c>
      <c r="O91" s="69"/>
      <c r="P91" s="70">
        <f>AVERAGE(P92,P93)</f>
        <v>100</v>
      </c>
      <c r="Q91" s="69"/>
      <c r="R91" s="70">
        <f>AVERAGE(R92,R93)</f>
        <v>100</v>
      </c>
      <c r="S91" s="69"/>
      <c r="T91" s="70">
        <f>AVERAGE(T92,T93)</f>
        <v>100</v>
      </c>
      <c r="U91" s="69"/>
      <c r="V91" s="70">
        <f>AVERAGE(V92,V93)</f>
        <v>100</v>
      </c>
      <c r="W91" s="10"/>
      <c r="X91" s="70">
        <f>AVERAGE(X92,X93)</f>
        <v>100</v>
      </c>
      <c r="Y91" s="69"/>
    </row>
    <row r="92" spans="1:25" ht="345" x14ac:dyDescent="0.25">
      <c r="A92" s="4" t="s">
        <v>806</v>
      </c>
      <c r="B92" s="4"/>
      <c r="C92" s="4"/>
      <c r="D92" s="4"/>
      <c r="E92" s="8" t="s">
        <v>805</v>
      </c>
      <c r="F92" s="7" t="s">
        <v>804</v>
      </c>
      <c r="G92" s="7" t="s">
        <v>792</v>
      </c>
      <c r="H92" s="7" t="s">
        <v>803</v>
      </c>
      <c r="I92" s="7" t="s">
        <v>802</v>
      </c>
      <c r="J92" s="74">
        <v>100</v>
      </c>
      <c r="K92" s="35" t="s">
        <v>801</v>
      </c>
      <c r="L92" s="74">
        <v>100</v>
      </c>
      <c r="M92" s="34"/>
      <c r="N92" s="74">
        <v>100</v>
      </c>
      <c r="O92" s="34"/>
      <c r="P92" s="74">
        <v>100</v>
      </c>
      <c r="Q92" s="34"/>
      <c r="R92" s="74">
        <v>100</v>
      </c>
      <c r="S92" s="28"/>
      <c r="T92" s="74">
        <v>100</v>
      </c>
      <c r="U92" s="35"/>
      <c r="V92" s="74">
        <v>100</v>
      </c>
      <c r="W92" s="35"/>
      <c r="X92" s="74">
        <v>100</v>
      </c>
      <c r="Y92" s="34"/>
    </row>
    <row r="93" spans="1:25" ht="150" x14ac:dyDescent="0.25">
      <c r="A93" s="4" t="s">
        <v>800</v>
      </c>
      <c r="B93" s="4"/>
      <c r="C93" s="4"/>
      <c r="D93" s="4"/>
      <c r="E93" s="8" t="s">
        <v>799</v>
      </c>
      <c r="F93" s="7" t="s">
        <v>798</v>
      </c>
      <c r="G93" s="7" t="s">
        <v>778</v>
      </c>
      <c r="H93" s="7" t="s">
        <v>768</v>
      </c>
      <c r="I93" s="7" t="s">
        <v>785</v>
      </c>
      <c r="J93" s="62">
        <v>100</v>
      </c>
      <c r="K93" s="5" t="s">
        <v>797</v>
      </c>
      <c r="L93" s="62">
        <v>100</v>
      </c>
      <c r="M93" s="28"/>
      <c r="N93" s="62">
        <v>100</v>
      </c>
      <c r="O93" s="28"/>
      <c r="P93" s="62">
        <v>100</v>
      </c>
      <c r="Q93" s="28"/>
      <c r="R93" s="62">
        <v>100</v>
      </c>
      <c r="S93" s="28"/>
      <c r="T93" s="62">
        <v>100</v>
      </c>
      <c r="U93" s="5"/>
      <c r="V93" s="62">
        <v>100</v>
      </c>
      <c r="W93" s="5"/>
      <c r="X93" s="62">
        <v>100</v>
      </c>
      <c r="Y93" s="28"/>
    </row>
    <row r="94" spans="1:25" s="68" customFormat="1" ht="69" x14ac:dyDescent="0.25">
      <c r="A94" s="15">
        <v>56</v>
      </c>
      <c r="B94" s="15"/>
      <c r="C94" s="15"/>
      <c r="D94" s="78" t="s">
        <v>796</v>
      </c>
      <c r="E94" s="78"/>
      <c r="F94" s="12" t="s">
        <v>796</v>
      </c>
      <c r="G94" s="12"/>
      <c r="H94" s="12"/>
      <c r="I94" s="12"/>
      <c r="J94" s="70">
        <f>AVERAGE(J95,J96)</f>
        <v>100</v>
      </c>
      <c r="K94" s="10"/>
      <c r="L94" s="70">
        <f>AVERAGE(L95,L96)</f>
        <v>100</v>
      </c>
      <c r="M94" s="69"/>
      <c r="N94" s="70">
        <f>AVERAGE(N95,N96)</f>
        <v>100</v>
      </c>
      <c r="O94" s="69"/>
      <c r="P94" s="70">
        <f>AVERAGE(P95,P96)</f>
        <v>100</v>
      </c>
      <c r="Q94" s="69"/>
      <c r="R94" s="70">
        <f>AVERAGE(R95,R96)</f>
        <v>100</v>
      </c>
      <c r="S94" s="10"/>
      <c r="T94" s="70">
        <f>AVERAGE(T95,T96)</f>
        <v>100</v>
      </c>
      <c r="U94" s="10"/>
      <c r="V94" s="70">
        <f>AVERAGE(V95,V96)</f>
        <v>100</v>
      </c>
      <c r="W94" s="10"/>
      <c r="X94" s="70">
        <f>AVERAGE(X95,X96)</f>
        <v>100</v>
      </c>
      <c r="Y94" s="69"/>
    </row>
    <row r="95" spans="1:25" ht="150" x14ac:dyDescent="0.25">
      <c r="A95" s="4" t="s">
        <v>795</v>
      </c>
      <c r="B95" s="4"/>
      <c r="C95" s="4"/>
      <c r="D95" s="4"/>
      <c r="E95" s="8" t="s">
        <v>794</v>
      </c>
      <c r="F95" s="7" t="s">
        <v>793</v>
      </c>
      <c r="G95" s="7" t="s">
        <v>792</v>
      </c>
      <c r="H95" s="7" t="s">
        <v>791</v>
      </c>
      <c r="I95" s="7" t="s">
        <v>790</v>
      </c>
      <c r="J95" s="62">
        <v>100</v>
      </c>
      <c r="K95" s="5" t="s">
        <v>789</v>
      </c>
      <c r="L95" s="62">
        <v>100</v>
      </c>
      <c r="M95" s="28"/>
      <c r="N95" s="62">
        <v>100</v>
      </c>
      <c r="O95" s="28"/>
      <c r="P95" s="62">
        <v>100</v>
      </c>
      <c r="Q95" s="28"/>
      <c r="R95" s="62">
        <v>100</v>
      </c>
      <c r="S95" s="28"/>
      <c r="T95" s="62">
        <v>100</v>
      </c>
      <c r="U95" s="28"/>
      <c r="V95" s="62">
        <v>100</v>
      </c>
      <c r="W95" s="5"/>
      <c r="X95" s="62">
        <v>100</v>
      </c>
      <c r="Y95" s="28"/>
    </row>
    <row r="96" spans="1:25" ht="135" x14ac:dyDescent="0.25">
      <c r="A96" s="4" t="s">
        <v>788</v>
      </c>
      <c r="B96" s="4"/>
      <c r="C96" s="4"/>
      <c r="D96" s="4"/>
      <c r="E96" s="8" t="s">
        <v>787</v>
      </c>
      <c r="F96" s="7" t="s">
        <v>786</v>
      </c>
      <c r="G96" s="7" t="s">
        <v>778</v>
      </c>
      <c r="H96" s="7" t="s">
        <v>768</v>
      </c>
      <c r="I96" s="7" t="s">
        <v>785</v>
      </c>
      <c r="J96" s="62">
        <v>100</v>
      </c>
      <c r="K96" s="5"/>
      <c r="L96" s="62">
        <v>100</v>
      </c>
      <c r="M96" s="28"/>
      <c r="N96" s="62">
        <v>100</v>
      </c>
      <c r="O96" s="28"/>
      <c r="P96" s="62">
        <v>100</v>
      </c>
      <c r="Q96" s="28"/>
      <c r="R96" s="62">
        <v>100</v>
      </c>
      <c r="S96" s="5"/>
      <c r="T96" s="62">
        <v>100</v>
      </c>
      <c r="U96" s="5"/>
      <c r="V96" s="62">
        <v>100</v>
      </c>
      <c r="W96" s="5"/>
      <c r="X96" s="62">
        <v>100</v>
      </c>
      <c r="Y96" s="28"/>
    </row>
    <row r="97" spans="1:25" ht="270" x14ac:dyDescent="0.25">
      <c r="A97" s="4">
        <v>57</v>
      </c>
      <c r="B97" s="4"/>
      <c r="C97" s="4"/>
      <c r="D97" s="8" t="s">
        <v>784</v>
      </c>
      <c r="E97" s="8"/>
      <c r="F97" s="7" t="s">
        <v>783</v>
      </c>
      <c r="G97" s="7" t="s">
        <v>757</v>
      </c>
      <c r="H97" s="7" t="s">
        <v>768</v>
      </c>
      <c r="I97" s="7" t="s">
        <v>782</v>
      </c>
      <c r="J97" s="62">
        <v>50</v>
      </c>
      <c r="K97" s="5" t="s">
        <v>781</v>
      </c>
      <c r="L97" s="62">
        <v>50</v>
      </c>
      <c r="M97" s="28"/>
      <c r="N97" s="62">
        <v>50</v>
      </c>
      <c r="O97" s="28"/>
      <c r="P97" s="62">
        <v>50</v>
      </c>
      <c r="Q97" s="28"/>
      <c r="R97" s="62">
        <v>50</v>
      </c>
      <c r="S97" s="28"/>
      <c r="T97" s="62">
        <v>50</v>
      </c>
      <c r="U97" s="5"/>
      <c r="V97" s="62">
        <v>50</v>
      </c>
      <c r="W97" s="5"/>
      <c r="X97" s="62">
        <v>50</v>
      </c>
      <c r="Y97" s="28"/>
    </row>
    <row r="98" spans="1:25" ht="210" x14ac:dyDescent="0.25">
      <c r="A98" s="4">
        <v>58</v>
      </c>
      <c r="B98" s="4"/>
      <c r="C98" s="4"/>
      <c r="D98" s="8" t="s">
        <v>780</v>
      </c>
      <c r="E98" s="8"/>
      <c r="F98" s="7" t="s">
        <v>779</v>
      </c>
      <c r="G98" s="7" t="s">
        <v>778</v>
      </c>
      <c r="H98" s="7" t="s">
        <v>768</v>
      </c>
      <c r="I98" s="7" t="s">
        <v>777</v>
      </c>
      <c r="J98" s="62">
        <v>100</v>
      </c>
      <c r="K98" s="5" t="s">
        <v>776</v>
      </c>
      <c r="L98" s="62">
        <v>100</v>
      </c>
      <c r="M98" s="28"/>
      <c r="N98" s="62">
        <v>100</v>
      </c>
      <c r="O98" s="28"/>
      <c r="P98" s="62">
        <v>100</v>
      </c>
      <c r="Q98" s="28"/>
      <c r="R98" s="62">
        <v>100</v>
      </c>
      <c r="S98" s="28"/>
      <c r="T98" s="62">
        <v>100</v>
      </c>
      <c r="U98" s="28"/>
      <c r="V98" s="62">
        <v>100</v>
      </c>
      <c r="W98" s="5"/>
      <c r="X98" s="62">
        <v>100</v>
      </c>
      <c r="Y98" s="28"/>
    </row>
    <row r="99" spans="1:25" ht="225" x14ac:dyDescent="0.25">
      <c r="A99" s="4">
        <v>59</v>
      </c>
      <c r="B99" s="4"/>
      <c r="C99" s="4"/>
      <c r="D99" s="8" t="s">
        <v>775</v>
      </c>
      <c r="E99" s="8"/>
      <c r="F99" s="7" t="s">
        <v>774</v>
      </c>
      <c r="G99" s="7" t="s">
        <v>757</v>
      </c>
      <c r="H99" s="7" t="s">
        <v>768</v>
      </c>
      <c r="I99" s="7" t="s">
        <v>755</v>
      </c>
      <c r="J99" s="67">
        <v>50</v>
      </c>
      <c r="K99" s="24" t="s">
        <v>773</v>
      </c>
      <c r="L99" s="67">
        <v>50</v>
      </c>
      <c r="M99" s="39"/>
      <c r="N99" s="67">
        <v>50</v>
      </c>
      <c r="O99" s="39"/>
      <c r="P99" s="67">
        <v>50</v>
      </c>
      <c r="Q99" s="39"/>
      <c r="R99" s="67">
        <v>50</v>
      </c>
      <c r="S99" s="28"/>
      <c r="T99" s="67">
        <v>50</v>
      </c>
      <c r="U99" s="39"/>
      <c r="V99" s="67">
        <v>50</v>
      </c>
      <c r="W99" s="24"/>
      <c r="X99" s="67">
        <v>50</v>
      </c>
      <c r="Y99" s="39"/>
    </row>
    <row r="100" spans="1:25" s="56" customFormat="1" ht="88.5" customHeight="1" x14ac:dyDescent="0.25">
      <c r="A100" s="19"/>
      <c r="B100" s="19"/>
      <c r="C100" s="20" t="s">
        <v>772</v>
      </c>
      <c r="D100" s="19"/>
      <c r="E100" s="61"/>
      <c r="F100" s="60" t="s">
        <v>771</v>
      </c>
      <c r="G100" s="59"/>
      <c r="H100" s="59"/>
      <c r="I100" s="59"/>
      <c r="J100" s="58">
        <f>AVERAGE(J101:J105)</f>
        <v>80</v>
      </c>
      <c r="K100" s="17"/>
      <c r="L100" s="58">
        <f>AVERAGE(L101:L105)</f>
        <v>80</v>
      </c>
      <c r="M100" s="57"/>
      <c r="N100" s="58">
        <f>AVERAGE(N101:N105)</f>
        <v>80</v>
      </c>
      <c r="O100" s="57"/>
      <c r="P100" s="58">
        <f>AVERAGE(P101:P105)</f>
        <v>80</v>
      </c>
      <c r="Q100" s="57"/>
      <c r="R100" s="58">
        <f>AVERAGE(R101:R105)</f>
        <v>80</v>
      </c>
      <c r="S100" s="57"/>
      <c r="T100" s="58">
        <f>AVERAGE(T101:T105)</f>
        <v>80</v>
      </c>
      <c r="U100" s="57"/>
      <c r="V100" s="58">
        <f>AVERAGE(V101:V105)</f>
        <v>80</v>
      </c>
      <c r="W100" s="17"/>
      <c r="X100" s="58">
        <f>AVERAGE(X101:X105)</f>
        <v>80</v>
      </c>
      <c r="Y100" s="57"/>
    </row>
    <row r="101" spans="1:25" ht="135" x14ac:dyDescent="0.25">
      <c r="A101" s="4">
        <v>60</v>
      </c>
      <c r="B101" s="4"/>
      <c r="C101" s="4"/>
      <c r="D101" s="8" t="s">
        <v>770</v>
      </c>
      <c r="E101" s="8"/>
      <c r="F101" s="7" t="s">
        <v>769</v>
      </c>
      <c r="G101" s="7" t="s">
        <v>757</v>
      </c>
      <c r="H101" s="7" t="s">
        <v>768</v>
      </c>
      <c r="I101" s="7" t="s">
        <v>767</v>
      </c>
      <c r="J101" s="62">
        <v>100</v>
      </c>
      <c r="K101" s="103" t="s">
        <v>766</v>
      </c>
      <c r="L101" s="62">
        <v>100</v>
      </c>
      <c r="M101" s="28"/>
      <c r="N101" s="62">
        <v>100</v>
      </c>
      <c r="O101" s="28"/>
      <c r="P101" s="62">
        <v>100</v>
      </c>
      <c r="Q101" s="28"/>
      <c r="R101" s="62">
        <v>100</v>
      </c>
      <c r="S101" s="100"/>
      <c r="T101" s="62">
        <v>100</v>
      </c>
      <c r="U101" s="5"/>
      <c r="V101" s="62">
        <v>100</v>
      </c>
      <c r="W101" s="5"/>
      <c r="X101" s="62">
        <v>100</v>
      </c>
      <c r="Y101" s="28"/>
    </row>
    <row r="102" spans="1:25" ht="60" x14ac:dyDescent="0.25">
      <c r="A102" s="4">
        <v>61</v>
      </c>
      <c r="B102" s="4"/>
      <c r="C102" s="4"/>
      <c r="D102" s="8" t="s">
        <v>765</v>
      </c>
      <c r="E102" s="8"/>
      <c r="F102" s="7" t="s">
        <v>764</v>
      </c>
      <c r="G102" s="7" t="s">
        <v>763</v>
      </c>
      <c r="H102" s="7" t="s">
        <v>762</v>
      </c>
      <c r="I102" s="7" t="s">
        <v>761</v>
      </c>
      <c r="J102" s="62">
        <v>100</v>
      </c>
      <c r="K102" s="102" t="s">
        <v>760</v>
      </c>
      <c r="L102" s="62">
        <v>100</v>
      </c>
      <c r="M102" s="28"/>
      <c r="N102" s="62">
        <v>100</v>
      </c>
      <c r="O102" s="28"/>
      <c r="P102" s="62">
        <v>100</v>
      </c>
      <c r="Q102" s="62"/>
      <c r="R102" s="62">
        <v>100</v>
      </c>
      <c r="S102" s="28"/>
      <c r="T102" s="62">
        <v>100</v>
      </c>
      <c r="U102" s="5"/>
      <c r="V102" s="62">
        <v>100</v>
      </c>
      <c r="W102" s="5"/>
      <c r="X102" s="62">
        <v>100</v>
      </c>
      <c r="Y102" s="28"/>
    </row>
    <row r="103" spans="1:25" ht="180" x14ac:dyDescent="0.25">
      <c r="A103" s="4">
        <v>62</v>
      </c>
      <c r="B103" s="4"/>
      <c r="C103" s="4"/>
      <c r="D103" s="8" t="s">
        <v>759</v>
      </c>
      <c r="E103" s="8"/>
      <c r="F103" s="7" t="s">
        <v>758</v>
      </c>
      <c r="G103" s="7" t="s">
        <v>757</v>
      </c>
      <c r="H103" s="7" t="s">
        <v>756</v>
      </c>
      <c r="I103" s="7" t="s">
        <v>755</v>
      </c>
      <c r="J103" s="62">
        <v>100</v>
      </c>
      <c r="K103" s="101" t="s">
        <v>754</v>
      </c>
      <c r="L103" s="62">
        <v>100</v>
      </c>
      <c r="M103" s="28"/>
      <c r="N103" s="62">
        <v>100</v>
      </c>
      <c r="O103" s="28"/>
      <c r="P103" s="62">
        <v>100</v>
      </c>
      <c r="Q103" s="28"/>
      <c r="R103" s="62">
        <v>100</v>
      </c>
      <c r="S103" s="28"/>
      <c r="T103" s="62">
        <v>100</v>
      </c>
      <c r="U103" s="28"/>
      <c r="V103" s="62">
        <v>100</v>
      </c>
      <c r="W103" s="5"/>
      <c r="X103" s="62">
        <v>100</v>
      </c>
      <c r="Y103" s="28"/>
    </row>
    <row r="104" spans="1:25" ht="135" x14ac:dyDescent="0.25">
      <c r="A104" s="4">
        <v>63</v>
      </c>
      <c r="B104" s="4"/>
      <c r="C104" s="4"/>
      <c r="D104" s="8" t="s">
        <v>753</v>
      </c>
      <c r="E104" s="8"/>
      <c r="F104" s="7" t="s">
        <v>752</v>
      </c>
      <c r="G104" s="7" t="s">
        <v>751</v>
      </c>
      <c r="H104" s="7" t="s">
        <v>750</v>
      </c>
      <c r="I104" s="7" t="s">
        <v>749</v>
      </c>
      <c r="J104" s="62">
        <v>50</v>
      </c>
      <c r="K104" s="5" t="s">
        <v>748</v>
      </c>
      <c r="L104" s="62">
        <v>50</v>
      </c>
      <c r="M104" s="28"/>
      <c r="N104" s="62">
        <v>50</v>
      </c>
      <c r="O104" s="28"/>
      <c r="P104" s="62">
        <v>50</v>
      </c>
      <c r="Q104" s="62"/>
      <c r="R104" s="62">
        <v>50</v>
      </c>
      <c r="S104" s="100"/>
      <c r="T104" s="62">
        <v>50</v>
      </c>
      <c r="U104" s="28"/>
      <c r="V104" s="62">
        <v>50</v>
      </c>
      <c r="W104" s="5"/>
      <c r="X104" s="62">
        <v>50</v>
      </c>
      <c r="Y104" s="28"/>
    </row>
    <row r="105" spans="1:25" ht="255" x14ac:dyDescent="0.25">
      <c r="A105" s="4">
        <v>64</v>
      </c>
      <c r="B105" s="4"/>
      <c r="C105" s="4"/>
      <c r="D105" s="8" t="s">
        <v>747</v>
      </c>
      <c r="E105" s="8"/>
      <c r="F105" s="7" t="s">
        <v>746</v>
      </c>
      <c r="G105" s="7" t="s">
        <v>745</v>
      </c>
      <c r="H105" s="7" t="s">
        <v>744</v>
      </c>
      <c r="I105" s="7" t="s">
        <v>743</v>
      </c>
      <c r="J105" s="62">
        <v>50</v>
      </c>
      <c r="K105" s="5" t="s">
        <v>742</v>
      </c>
      <c r="L105" s="62">
        <v>50</v>
      </c>
      <c r="M105" s="28"/>
      <c r="N105" s="62">
        <v>50</v>
      </c>
      <c r="O105" s="28"/>
      <c r="P105" s="62">
        <v>50</v>
      </c>
      <c r="Q105" s="28"/>
      <c r="R105" s="62">
        <v>50</v>
      </c>
      <c r="S105" s="28"/>
      <c r="T105" s="62">
        <v>50</v>
      </c>
      <c r="U105" s="5"/>
      <c r="V105" s="62">
        <v>50</v>
      </c>
      <c r="W105" s="5"/>
      <c r="X105" s="62">
        <v>50</v>
      </c>
      <c r="Y105" s="28"/>
    </row>
    <row r="106" spans="1:25" s="56" customFormat="1" ht="130.5" customHeight="1" x14ac:dyDescent="0.25">
      <c r="A106" s="19"/>
      <c r="B106" s="20" t="s">
        <v>741</v>
      </c>
      <c r="C106" s="19"/>
      <c r="D106" s="19"/>
      <c r="E106" s="19"/>
      <c r="F106" s="59" t="s">
        <v>740</v>
      </c>
      <c r="G106" s="93"/>
      <c r="H106" s="93"/>
      <c r="I106" s="19"/>
      <c r="J106" s="58">
        <f>AVERAGE(J107,J112,J115,J140)</f>
        <v>71.25</v>
      </c>
      <c r="K106" s="57"/>
      <c r="L106" s="58">
        <f>AVERAGE(L107,L112,L115,L140)</f>
        <v>71.25</v>
      </c>
      <c r="M106" s="57"/>
      <c r="N106" s="58">
        <f>AVERAGE(N107,N112,N115,N140)</f>
        <v>71.25</v>
      </c>
      <c r="O106" s="57"/>
      <c r="P106" s="58">
        <f>AVERAGE(P107,P112,P115,P140)</f>
        <v>71.25</v>
      </c>
      <c r="Q106" s="57"/>
      <c r="R106" s="58">
        <f>AVERAGE(R107,R112,R115,R140)</f>
        <v>71.25</v>
      </c>
      <c r="S106" s="57"/>
      <c r="T106" s="58">
        <f>AVERAGE(T107,T112,T115,T140)</f>
        <v>71.25</v>
      </c>
      <c r="U106" s="57"/>
      <c r="V106" s="58">
        <f>AVERAGE(V107,V112,V115,V140)</f>
        <v>71.25</v>
      </c>
      <c r="W106" s="17"/>
      <c r="X106" s="58">
        <f>AVERAGE(X107,X112,X115,X140)</f>
        <v>71.25</v>
      </c>
      <c r="Y106" s="57"/>
    </row>
    <row r="107" spans="1:25" s="56" customFormat="1" ht="144.75" customHeight="1" x14ac:dyDescent="0.25">
      <c r="A107" s="19"/>
      <c r="B107" s="19"/>
      <c r="C107" s="20" t="s">
        <v>739</v>
      </c>
      <c r="D107" s="19"/>
      <c r="E107" s="19"/>
      <c r="F107" s="19" t="s">
        <v>738</v>
      </c>
      <c r="G107" s="19"/>
      <c r="H107" s="19"/>
      <c r="I107" s="19"/>
      <c r="J107" s="58">
        <f>AVERAGE(J108:J111)</f>
        <v>75</v>
      </c>
      <c r="K107" s="57"/>
      <c r="L107" s="58">
        <f>AVERAGE(L108:L111)</f>
        <v>75</v>
      </c>
      <c r="M107" s="57"/>
      <c r="N107" s="58">
        <f>AVERAGE(N108:N111)</f>
        <v>75</v>
      </c>
      <c r="O107" s="57"/>
      <c r="P107" s="58">
        <f>AVERAGE(P108:P111)</f>
        <v>75</v>
      </c>
      <c r="Q107" s="57"/>
      <c r="R107" s="58">
        <f>AVERAGE(R108:R111)</f>
        <v>75</v>
      </c>
      <c r="S107" s="57"/>
      <c r="T107" s="58">
        <f>AVERAGE(T108:T111)</f>
        <v>75</v>
      </c>
      <c r="U107" s="57"/>
      <c r="V107" s="58">
        <f>AVERAGE(V108:V111)</f>
        <v>75</v>
      </c>
      <c r="W107" s="17"/>
      <c r="X107" s="58">
        <f>AVERAGE(X108:X111)</f>
        <v>75</v>
      </c>
      <c r="Y107" s="57"/>
    </row>
    <row r="108" spans="1:25" ht="45" x14ac:dyDescent="0.25">
      <c r="A108" s="4">
        <v>65</v>
      </c>
      <c r="B108" s="4"/>
      <c r="C108" s="4"/>
      <c r="D108" s="8" t="s">
        <v>737</v>
      </c>
      <c r="E108" s="8"/>
      <c r="F108" s="7" t="s">
        <v>737</v>
      </c>
      <c r="G108" s="7" t="s">
        <v>736</v>
      </c>
      <c r="H108" s="7" t="s">
        <v>735</v>
      </c>
      <c r="I108" s="7" t="s">
        <v>716</v>
      </c>
      <c r="J108" s="67">
        <v>0</v>
      </c>
      <c r="K108" s="24"/>
      <c r="L108" s="67">
        <v>0</v>
      </c>
      <c r="M108" s="39"/>
      <c r="N108" s="67">
        <v>0</v>
      </c>
      <c r="O108" s="39"/>
      <c r="P108" s="67">
        <v>0</v>
      </c>
      <c r="Q108" s="39"/>
      <c r="R108" s="67">
        <v>0</v>
      </c>
      <c r="S108" s="39"/>
      <c r="T108" s="67">
        <v>0</v>
      </c>
      <c r="U108" s="39"/>
      <c r="V108" s="67">
        <v>0</v>
      </c>
      <c r="W108" s="24"/>
      <c r="X108" s="67">
        <v>0</v>
      </c>
      <c r="Y108" s="39"/>
    </row>
    <row r="109" spans="1:25" ht="120" x14ac:dyDescent="0.25">
      <c r="A109" s="4">
        <v>66</v>
      </c>
      <c r="B109" s="4"/>
      <c r="C109" s="4"/>
      <c r="D109" s="8" t="s">
        <v>734</v>
      </c>
      <c r="E109" s="8"/>
      <c r="F109" s="7" t="s">
        <v>733</v>
      </c>
      <c r="G109" s="7" t="s">
        <v>729</v>
      </c>
      <c r="H109" s="7" t="s">
        <v>732</v>
      </c>
      <c r="I109" s="7" t="s">
        <v>716</v>
      </c>
      <c r="J109" s="67">
        <v>100</v>
      </c>
      <c r="K109" s="24"/>
      <c r="L109" s="67">
        <v>100</v>
      </c>
      <c r="M109" s="39"/>
      <c r="N109" s="67">
        <v>100</v>
      </c>
      <c r="O109" s="39"/>
      <c r="P109" s="67">
        <v>100</v>
      </c>
      <c r="Q109" s="39"/>
      <c r="R109" s="67">
        <v>100</v>
      </c>
      <c r="S109" s="39"/>
      <c r="T109" s="67">
        <v>100</v>
      </c>
      <c r="U109" s="39"/>
      <c r="V109" s="67">
        <v>100</v>
      </c>
      <c r="W109" s="24"/>
      <c r="X109" s="67">
        <v>100</v>
      </c>
      <c r="Y109" s="39"/>
    </row>
    <row r="110" spans="1:25" ht="120" x14ac:dyDescent="0.25">
      <c r="A110" s="4">
        <v>67</v>
      </c>
      <c r="B110" s="4"/>
      <c r="C110" s="4"/>
      <c r="D110" s="8" t="s">
        <v>731</v>
      </c>
      <c r="E110" s="8"/>
      <c r="F110" s="7" t="s">
        <v>730</v>
      </c>
      <c r="G110" s="7" t="s">
        <v>729</v>
      </c>
      <c r="H110" s="7" t="s">
        <v>728</v>
      </c>
      <c r="I110" s="7" t="s">
        <v>716</v>
      </c>
      <c r="J110" s="67">
        <v>100</v>
      </c>
      <c r="K110" s="24"/>
      <c r="L110" s="67">
        <v>100</v>
      </c>
      <c r="M110" s="39"/>
      <c r="N110" s="67">
        <v>100</v>
      </c>
      <c r="O110" s="39"/>
      <c r="P110" s="67">
        <v>100</v>
      </c>
      <c r="Q110" s="39"/>
      <c r="R110" s="67">
        <v>100</v>
      </c>
      <c r="S110" s="24"/>
      <c r="T110" s="67">
        <v>100</v>
      </c>
      <c r="U110" s="24"/>
      <c r="V110" s="67">
        <v>100</v>
      </c>
      <c r="W110" s="24"/>
      <c r="X110" s="67">
        <v>100</v>
      </c>
      <c r="Y110" s="39"/>
    </row>
    <row r="111" spans="1:25" ht="45" x14ac:dyDescent="0.25">
      <c r="A111" s="4">
        <v>68</v>
      </c>
      <c r="B111" s="4"/>
      <c r="C111" s="4"/>
      <c r="D111" s="8" t="s">
        <v>727</v>
      </c>
      <c r="E111" s="8"/>
      <c r="F111" s="7" t="s">
        <v>726</v>
      </c>
      <c r="G111" s="7" t="s">
        <v>725</v>
      </c>
      <c r="H111" s="7" t="s">
        <v>724</v>
      </c>
      <c r="I111" s="7" t="s">
        <v>723</v>
      </c>
      <c r="J111" s="67">
        <v>100</v>
      </c>
      <c r="K111" s="24"/>
      <c r="L111" s="67">
        <v>100</v>
      </c>
      <c r="M111" s="39"/>
      <c r="N111" s="67">
        <v>100</v>
      </c>
      <c r="O111" s="39"/>
      <c r="P111" s="67">
        <v>100</v>
      </c>
      <c r="Q111" s="39"/>
      <c r="R111" s="67">
        <v>100</v>
      </c>
      <c r="S111" s="39"/>
      <c r="T111" s="67">
        <v>100</v>
      </c>
      <c r="U111" s="39"/>
      <c r="V111" s="67">
        <v>100</v>
      </c>
      <c r="W111" s="24"/>
      <c r="X111" s="67">
        <v>100</v>
      </c>
      <c r="Y111" s="39"/>
    </row>
    <row r="112" spans="1:25" s="56" customFormat="1" ht="91.5" customHeight="1" x14ac:dyDescent="0.25">
      <c r="A112" s="19"/>
      <c r="B112" s="19"/>
      <c r="C112" s="20" t="s">
        <v>722</v>
      </c>
      <c r="D112" s="19"/>
      <c r="E112" s="99"/>
      <c r="F112" s="98" t="s">
        <v>721</v>
      </c>
      <c r="G112" s="59"/>
      <c r="H112" s="59"/>
      <c r="I112" s="59"/>
      <c r="J112" s="18">
        <f>AVERAGE(J113,J114)</f>
        <v>100</v>
      </c>
      <c r="K112" s="17"/>
      <c r="L112" s="18">
        <f>AVERAGE(L113,L114)</f>
        <v>100</v>
      </c>
      <c r="M112" s="57"/>
      <c r="N112" s="18">
        <f>AVERAGE(N113,N114)</f>
        <v>100</v>
      </c>
      <c r="O112" s="57"/>
      <c r="P112" s="18">
        <f>AVERAGE(P113,P114)</f>
        <v>100</v>
      </c>
      <c r="Q112" s="57"/>
      <c r="R112" s="18">
        <f>AVERAGE(R113,R114)</f>
        <v>100</v>
      </c>
      <c r="S112" s="57"/>
      <c r="T112" s="18">
        <f>AVERAGE(T113,T114)</f>
        <v>100</v>
      </c>
      <c r="U112" s="57"/>
      <c r="V112" s="18">
        <f>AVERAGE(V113,V114)</f>
        <v>100</v>
      </c>
      <c r="W112" s="17"/>
      <c r="X112" s="18">
        <f>AVERAGE(X113,X114)</f>
        <v>100</v>
      </c>
      <c r="Y112" s="57"/>
    </row>
    <row r="113" spans="1:25" ht="120" x14ac:dyDescent="0.25">
      <c r="A113" s="4">
        <v>69</v>
      </c>
      <c r="B113" s="4"/>
      <c r="C113" s="4"/>
      <c r="D113" s="8" t="s">
        <v>720</v>
      </c>
      <c r="E113" s="8"/>
      <c r="F113" s="7" t="s">
        <v>719</v>
      </c>
      <c r="G113" s="7" t="s">
        <v>718</v>
      </c>
      <c r="H113" s="7" t="s">
        <v>717</v>
      </c>
      <c r="I113" s="7" t="s">
        <v>716</v>
      </c>
      <c r="J113" s="67">
        <v>100</v>
      </c>
      <c r="K113" s="24"/>
      <c r="L113" s="67">
        <v>100</v>
      </c>
      <c r="M113" s="39"/>
      <c r="N113" s="67">
        <v>100</v>
      </c>
      <c r="O113" s="39"/>
      <c r="P113" s="67">
        <v>100</v>
      </c>
      <c r="Q113" s="39"/>
      <c r="R113" s="67">
        <v>100</v>
      </c>
      <c r="S113" s="39"/>
      <c r="T113" s="67">
        <v>100</v>
      </c>
      <c r="U113" s="39"/>
      <c r="V113" s="67">
        <v>100</v>
      </c>
      <c r="W113" s="24"/>
      <c r="X113" s="67">
        <v>100</v>
      </c>
      <c r="Y113" s="39"/>
    </row>
    <row r="114" spans="1:25" ht="60" x14ac:dyDescent="0.25">
      <c r="A114" s="4">
        <v>70</v>
      </c>
      <c r="B114" s="4"/>
      <c r="C114" s="4"/>
      <c r="D114" s="8" t="s">
        <v>715</v>
      </c>
      <c r="E114" s="8"/>
      <c r="F114" s="7" t="s">
        <v>714</v>
      </c>
      <c r="G114" s="7" t="s">
        <v>713</v>
      </c>
      <c r="H114" s="7" t="s">
        <v>712</v>
      </c>
      <c r="I114" s="7" t="s">
        <v>711</v>
      </c>
      <c r="J114" s="67">
        <v>100</v>
      </c>
      <c r="K114" s="24"/>
      <c r="L114" s="67">
        <v>100</v>
      </c>
      <c r="M114" s="39"/>
      <c r="N114" s="67">
        <v>100</v>
      </c>
      <c r="O114" s="24"/>
      <c r="P114" s="67">
        <v>100</v>
      </c>
      <c r="Q114" s="39"/>
      <c r="R114" s="67">
        <v>100</v>
      </c>
      <c r="S114" s="39"/>
      <c r="T114" s="67">
        <v>100</v>
      </c>
      <c r="U114" s="39"/>
      <c r="V114" s="67">
        <v>100</v>
      </c>
      <c r="W114" s="24"/>
      <c r="X114" s="67">
        <v>100</v>
      </c>
      <c r="Y114" s="39"/>
    </row>
    <row r="115" spans="1:25" s="56" customFormat="1" ht="72" customHeight="1" x14ac:dyDescent="0.25">
      <c r="A115" s="19"/>
      <c r="B115" s="19"/>
      <c r="C115" s="20" t="s">
        <v>710</v>
      </c>
      <c r="D115" s="19"/>
      <c r="E115" s="61"/>
      <c r="F115" s="60" t="s">
        <v>709</v>
      </c>
      <c r="G115" s="59"/>
      <c r="H115" s="59"/>
      <c r="I115" s="59"/>
      <c r="J115" s="58">
        <f>AVERAGE(J116,J122,J128,J134)</f>
        <v>10</v>
      </c>
      <c r="K115" s="17"/>
      <c r="L115" s="58">
        <f>AVERAGE(L116,L122,L128,L134)</f>
        <v>10</v>
      </c>
      <c r="M115" s="57"/>
      <c r="N115" s="58">
        <f>AVERAGE(N116,N122,N128,N134)</f>
        <v>10</v>
      </c>
      <c r="O115" s="57"/>
      <c r="P115" s="58">
        <f>AVERAGE(P116,P122,P128,P134)</f>
        <v>10</v>
      </c>
      <c r="Q115" s="57"/>
      <c r="R115" s="58">
        <f>AVERAGE(R116,R122,R128,R134)</f>
        <v>10</v>
      </c>
      <c r="S115" s="57"/>
      <c r="T115" s="58">
        <f>AVERAGE(T116,T122,T128,T134)</f>
        <v>10</v>
      </c>
      <c r="U115" s="57"/>
      <c r="V115" s="58">
        <f>AVERAGE(V116,V122,V128,V134)</f>
        <v>10</v>
      </c>
      <c r="W115" s="17"/>
      <c r="X115" s="58">
        <f>AVERAGE(X116,X122,X128,X134)</f>
        <v>10</v>
      </c>
      <c r="Y115" s="57"/>
    </row>
    <row r="116" spans="1:25" s="68" customFormat="1" ht="72" customHeight="1" x14ac:dyDescent="0.25">
      <c r="A116" s="15">
        <v>71</v>
      </c>
      <c r="B116" s="15"/>
      <c r="C116" s="14"/>
      <c r="D116" s="71" t="s">
        <v>708</v>
      </c>
      <c r="E116" s="71"/>
      <c r="F116" s="21" t="s">
        <v>708</v>
      </c>
      <c r="G116" s="12"/>
      <c r="H116" s="12"/>
      <c r="I116" s="12"/>
      <c r="J116" s="70">
        <f>AVERAGE(J117:J121)</f>
        <v>10</v>
      </c>
      <c r="K116" s="10"/>
      <c r="L116" s="70">
        <f>AVERAGE(L117:L121)</f>
        <v>10</v>
      </c>
      <c r="M116" s="69"/>
      <c r="N116" s="70">
        <f>AVERAGE(N117:N121)</f>
        <v>10</v>
      </c>
      <c r="O116" s="69"/>
      <c r="P116" s="70">
        <f>AVERAGE(P117:P121)</f>
        <v>10</v>
      </c>
      <c r="Q116" s="69"/>
      <c r="R116" s="70">
        <f>AVERAGE(R117:R121)</f>
        <v>10</v>
      </c>
      <c r="S116" s="69"/>
      <c r="T116" s="70">
        <f>AVERAGE(T117:T121)</f>
        <v>10</v>
      </c>
      <c r="U116" s="69"/>
      <c r="V116" s="70">
        <f>AVERAGE(V117:V121)</f>
        <v>10</v>
      </c>
      <c r="W116" s="10"/>
      <c r="X116" s="70">
        <f>AVERAGE(X117:X121)</f>
        <v>10</v>
      </c>
      <c r="Y116" s="69"/>
    </row>
    <row r="117" spans="1:25" ht="180" x14ac:dyDescent="0.25">
      <c r="A117" s="4" t="s">
        <v>707</v>
      </c>
      <c r="B117" s="4"/>
      <c r="C117" s="4"/>
      <c r="D117" s="4"/>
      <c r="E117" s="8" t="s">
        <v>663</v>
      </c>
      <c r="F117" s="7" t="s">
        <v>706</v>
      </c>
      <c r="G117" s="7" t="s">
        <v>705</v>
      </c>
      <c r="H117" s="7" t="s">
        <v>704</v>
      </c>
      <c r="I117" s="7" t="s">
        <v>703</v>
      </c>
      <c r="J117" s="67">
        <v>50</v>
      </c>
      <c r="K117" s="24" t="s">
        <v>702</v>
      </c>
      <c r="L117" s="67">
        <v>50</v>
      </c>
      <c r="M117" s="39"/>
      <c r="N117" s="67">
        <v>50</v>
      </c>
      <c r="O117" s="39"/>
      <c r="P117" s="67">
        <v>50</v>
      </c>
      <c r="Q117" s="39"/>
      <c r="R117" s="67">
        <v>50</v>
      </c>
      <c r="S117" s="28"/>
      <c r="T117" s="67">
        <v>50</v>
      </c>
      <c r="U117" s="39"/>
      <c r="V117" s="67">
        <v>50</v>
      </c>
      <c r="W117" s="24"/>
      <c r="X117" s="67">
        <v>50</v>
      </c>
      <c r="Y117" s="39"/>
    </row>
    <row r="118" spans="1:25" ht="210" x14ac:dyDescent="0.25">
      <c r="A118" s="4" t="s">
        <v>701</v>
      </c>
      <c r="B118" s="4"/>
      <c r="C118" s="4"/>
      <c r="D118" s="4"/>
      <c r="E118" s="8" t="s">
        <v>656</v>
      </c>
      <c r="F118" s="7" t="s">
        <v>700</v>
      </c>
      <c r="G118" s="7" t="s">
        <v>654</v>
      </c>
      <c r="H118" s="7" t="s">
        <v>699</v>
      </c>
      <c r="I118" s="7" t="s">
        <v>652</v>
      </c>
      <c r="J118" s="74">
        <v>0</v>
      </c>
      <c r="K118" s="34"/>
      <c r="L118" s="74">
        <v>0</v>
      </c>
      <c r="M118" s="34"/>
      <c r="N118" s="74">
        <v>0</v>
      </c>
      <c r="O118" s="34"/>
      <c r="P118" s="74">
        <v>0</v>
      </c>
      <c r="Q118" s="34"/>
      <c r="R118" s="74">
        <v>0</v>
      </c>
      <c r="S118" s="34"/>
      <c r="T118" s="74">
        <v>0</v>
      </c>
      <c r="U118" s="34"/>
      <c r="V118" s="74">
        <v>0</v>
      </c>
      <c r="W118" s="24"/>
      <c r="X118" s="74">
        <v>0</v>
      </c>
      <c r="Y118" s="34"/>
    </row>
    <row r="119" spans="1:25" ht="45" x14ac:dyDescent="0.25">
      <c r="A119" s="4" t="s">
        <v>698</v>
      </c>
      <c r="B119" s="4"/>
      <c r="C119" s="4"/>
      <c r="D119" s="4"/>
      <c r="E119" s="8" t="s">
        <v>650</v>
      </c>
      <c r="F119" s="7" t="s">
        <v>649</v>
      </c>
      <c r="G119" s="7" t="s">
        <v>648</v>
      </c>
      <c r="H119" s="7" t="s">
        <v>647</v>
      </c>
      <c r="I119" s="7" t="s">
        <v>646</v>
      </c>
      <c r="J119" s="74">
        <v>0</v>
      </c>
      <c r="K119" s="35"/>
      <c r="L119" s="74">
        <v>0</v>
      </c>
      <c r="M119" s="34"/>
      <c r="N119" s="74">
        <v>0</v>
      </c>
      <c r="O119" s="34"/>
      <c r="P119" s="74">
        <v>0</v>
      </c>
      <c r="Q119" s="34"/>
      <c r="R119" s="74">
        <v>0</v>
      </c>
      <c r="S119" s="34"/>
      <c r="T119" s="74">
        <v>0</v>
      </c>
      <c r="U119" s="34"/>
      <c r="V119" s="74">
        <v>0</v>
      </c>
      <c r="W119" s="24"/>
      <c r="X119" s="74">
        <v>0</v>
      </c>
      <c r="Y119" s="34"/>
    </row>
    <row r="120" spans="1:25" ht="165" x14ac:dyDescent="0.25">
      <c r="A120" s="4" t="s">
        <v>697</v>
      </c>
      <c r="B120" s="4"/>
      <c r="C120" s="4"/>
      <c r="D120" s="4"/>
      <c r="E120" s="8" t="s">
        <v>644</v>
      </c>
      <c r="F120" s="7" t="s">
        <v>643</v>
      </c>
      <c r="G120" s="7" t="s">
        <v>642</v>
      </c>
      <c r="H120" s="7" t="s">
        <v>641</v>
      </c>
      <c r="I120" s="7" t="s">
        <v>640</v>
      </c>
      <c r="J120" s="74">
        <v>0</v>
      </c>
      <c r="K120" s="35"/>
      <c r="L120" s="74">
        <v>0</v>
      </c>
      <c r="M120" s="34"/>
      <c r="N120" s="74">
        <v>0</v>
      </c>
      <c r="O120" s="34"/>
      <c r="P120" s="74">
        <v>0</v>
      </c>
      <c r="Q120" s="34"/>
      <c r="R120" s="74">
        <v>0</v>
      </c>
      <c r="S120" s="34"/>
      <c r="T120" s="74">
        <v>0</v>
      </c>
      <c r="U120" s="34"/>
      <c r="V120" s="74">
        <v>0</v>
      </c>
      <c r="W120" s="24"/>
      <c r="X120" s="74">
        <v>0</v>
      </c>
      <c r="Y120" s="34"/>
    </row>
    <row r="121" spans="1:25" ht="120" x14ac:dyDescent="0.25">
      <c r="A121" s="4" t="s">
        <v>696</v>
      </c>
      <c r="B121" s="4"/>
      <c r="C121" s="4"/>
      <c r="D121" s="4"/>
      <c r="E121" s="8" t="s">
        <v>638</v>
      </c>
      <c r="F121" s="7" t="s">
        <v>637</v>
      </c>
      <c r="G121" s="7" t="s">
        <v>636</v>
      </c>
      <c r="H121" s="7" t="s">
        <v>635</v>
      </c>
      <c r="I121" s="7" t="s">
        <v>634</v>
      </c>
      <c r="J121" s="74">
        <v>0</v>
      </c>
      <c r="K121" s="35"/>
      <c r="L121" s="74">
        <v>0</v>
      </c>
      <c r="M121" s="34"/>
      <c r="N121" s="74">
        <v>0</v>
      </c>
      <c r="O121" s="34"/>
      <c r="P121" s="74">
        <v>0</v>
      </c>
      <c r="Q121" s="34"/>
      <c r="R121" s="74">
        <v>0</v>
      </c>
      <c r="S121" s="34"/>
      <c r="T121" s="74">
        <v>0</v>
      </c>
      <c r="U121" s="34"/>
      <c r="V121" s="74">
        <v>0</v>
      </c>
      <c r="W121" s="24"/>
      <c r="X121" s="74">
        <v>0</v>
      </c>
      <c r="Y121" s="34"/>
    </row>
    <row r="122" spans="1:25" s="68" customFormat="1" ht="69" x14ac:dyDescent="0.25">
      <c r="A122" s="15">
        <v>72</v>
      </c>
      <c r="B122" s="15"/>
      <c r="C122" s="15"/>
      <c r="D122" s="71" t="s">
        <v>695</v>
      </c>
      <c r="E122" s="71"/>
      <c r="F122" s="12" t="s">
        <v>694</v>
      </c>
      <c r="G122" s="12"/>
      <c r="H122" s="12"/>
      <c r="I122" s="12"/>
      <c r="J122" s="70">
        <f>AVERAGE(J123:J127)</f>
        <v>10</v>
      </c>
      <c r="K122" s="10"/>
      <c r="L122" s="70">
        <f>AVERAGE(L123:L127)</f>
        <v>10</v>
      </c>
      <c r="M122" s="69"/>
      <c r="N122" s="70">
        <f>AVERAGE(N123:N127)</f>
        <v>10</v>
      </c>
      <c r="O122" s="69"/>
      <c r="P122" s="70">
        <f>AVERAGE(P123:P127)</f>
        <v>10</v>
      </c>
      <c r="Q122" s="69"/>
      <c r="R122" s="70">
        <f>AVERAGE(R123:R127)</f>
        <v>10</v>
      </c>
      <c r="S122" s="69"/>
      <c r="T122" s="70">
        <f>AVERAGE(T123:T127)</f>
        <v>10</v>
      </c>
      <c r="U122" s="69"/>
      <c r="V122" s="70">
        <f>AVERAGE(V123:V127)</f>
        <v>10</v>
      </c>
      <c r="W122" s="10"/>
      <c r="X122" s="70">
        <f>AVERAGE(X123:X127)</f>
        <v>10</v>
      </c>
      <c r="Y122" s="69"/>
    </row>
    <row r="123" spans="1:25" ht="90" x14ac:dyDescent="0.25">
      <c r="A123" s="4" t="s">
        <v>693</v>
      </c>
      <c r="B123" s="4"/>
      <c r="C123" s="4"/>
      <c r="D123" s="4"/>
      <c r="E123" s="8" t="s">
        <v>663</v>
      </c>
      <c r="F123" s="7" t="s">
        <v>692</v>
      </c>
      <c r="G123" s="7" t="s">
        <v>691</v>
      </c>
      <c r="H123" s="7" t="s">
        <v>690</v>
      </c>
      <c r="I123" s="7" t="s">
        <v>689</v>
      </c>
      <c r="J123" s="67">
        <v>50</v>
      </c>
      <c r="K123" s="97" t="s">
        <v>658</v>
      </c>
      <c r="L123" s="67">
        <v>50</v>
      </c>
      <c r="M123" s="39"/>
      <c r="N123" s="67">
        <v>50</v>
      </c>
      <c r="O123" s="39"/>
      <c r="P123" s="67">
        <v>50</v>
      </c>
      <c r="Q123" s="39"/>
      <c r="R123" s="67">
        <v>50</v>
      </c>
      <c r="S123" s="39"/>
      <c r="T123" s="67">
        <v>50</v>
      </c>
      <c r="U123" s="39"/>
      <c r="V123" s="67">
        <v>50</v>
      </c>
      <c r="W123" s="24"/>
      <c r="X123" s="67">
        <v>50</v>
      </c>
      <c r="Y123" s="39"/>
    </row>
    <row r="124" spans="1:25" ht="105" x14ac:dyDescent="0.25">
      <c r="A124" s="4" t="s">
        <v>688</v>
      </c>
      <c r="B124" s="4"/>
      <c r="C124" s="4"/>
      <c r="D124" s="4"/>
      <c r="E124" s="8" t="s">
        <v>656</v>
      </c>
      <c r="F124" s="7" t="s">
        <v>687</v>
      </c>
      <c r="G124" s="7" t="s">
        <v>686</v>
      </c>
      <c r="H124" s="7" t="s">
        <v>672</v>
      </c>
      <c r="I124" s="7" t="s">
        <v>652</v>
      </c>
      <c r="J124" s="74">
        <v>0</v>
      </c>
      <c r="K124" s="24"/>
      <c r="L124" s="74">
        <v>0</v>
      </c>
      <c r="M124" s="39"/>
      <c r="N124" s="74">
        <v>0</v>
      </c>
      <c r="O124" s="39"/>
      <c r="P124" s="74">
        <v>0</v>
      </c>
      <c r="Q124" s="39"/>
      <c r="R124" s="74">
        <v>0</v>
      </c>
      <c r="S124" s="39"/>
      <c r="T124" s="74">
        <v>0</v>
      </c>
      <c r="U124" s="39"/>
      <c r="V124" s="74">
        <v>0</v>
      </c>
      <c r="W124" s="24"/>
      <c r="X124" s="74">
        <v>0</v>
      </c>
      <c r="Y124" s="39"/>
    </row>
    <row r="125" spans="1:25" ht="45" x14ac:dyDescent="0.25">
      <c r="A125" s="4" t="s">
        <v>685</v>
      </c>
      <c r="B125" s="4"/>
      <c r="C125" s="4"/>
      <c r="D125" s="4"/>
      <c r="E125" s="8" t="s">
        <v>650</v>
      </c>
      <c r="F125" s="7" t="s">
        <v>684</v>
      </c>
      <c r="G125" s="7" t="s">
        <v>648</v>
      </c>
      <c r="H125" s="7" t="s">
        <v>647</v>
      </c>
      <c r="I125" s="7" t="s">
        <v>646</v>
      </c>
      <c r="J125" s="74">
        <v>0</v>
      </c>
      <c r="K125" s="28"/>
      <c r="L125" s="74">
        <v>0</v>
      </c>
      <c r="M125" s="39"/>
      <c r="N125" s="74">
        <v>0</v>
      </c>
      <c r="O125" s="39"/>
      <c r="P125" s="74">
        <v>0</v>
      </c>
      <c r="Q125" s="39"/>
      <c r="R125" s="74">
        <v>0</v>
      </c>
      <c r="S125" s="39"/>
      <c r="T125" s="74">
        <v>0</v>
      </c>
      <c r="U125" s="39"/>
      <c r="V125" s="74">
        <v>0</v>
      </c>
      <c r="W125" s="24"/>
      <c r="X125" s="74">
        <v>0</v>
      </c>
      <c r="Y125" s="39"/>
    </row>
    <row r="126" spans="1:25" ht="165" x14ac:dyDescent="0.25">
      <c r="A126" s="4" t="s">
        <v>683</v>
      </c>
      <c r="B126" s="4"/>
      <c r="C126" s="4"/>
      <c r="D126" s="4"/>
      <c r="E126" s="8" t="s">
        <v>644</v>
      </c>
      <c r="F126" s="7" t="s">
        <v>643</v>
      </c>
      <c r="G126" s="7" t="s">
        <v>642</v>
      </c>
      <c r="H126" s="7" t="s">
        <v>641</v>
      </c>
      <c r="I126" s="7" t="s">
        <v>640</v>
      </c>
      <c r="J126" s="74">
        <v>0</v>
      </c>
      <c r="K126" s="35"/>
      <c r="L126" s="74">
        <v>0</v>
      </c>
      <c r="M126" s="39"/>
      <c r="N126" s="74">
        <v>0</v>
      </c>
      <c r="O126" s="39"/>
      <c r="P126" s="74">
        <v>0</v>
      </c>
      <c r="Q126" s="39"/>
      <c r="R126" s="74">
        <v>0</v>
      </c>
      <c r="S126" s="39"/>
      <c r="T126" s="74">
        <v>0</v>
      </c>
      <c r="U126" s="39"/>
      <c r="V126" s="74">
        <v>0</v>
      </c>
      <c r="W126" s="24"/>
      <c r="X126" s="74">
        <v>0</v>
      </c>
      <c r="Y126" s="39"/>
    </row>
    <row r="127" spans="1:25" ht="120" x14ac:dyDescent="0.25">
      <c r="A127" s="4" t="s">
        <v>682</v>
      </c>
      <c r="B127" s="4"/>
      <c r="C127" s="4"/>
      <c r="D127" s="4"/>
      <c r="E127" s="8" t="s">
        <v>638</v>
      </c>
      <c r="F127" s="7" t="s">
        <v>637</v>
      </c>
      <c r="G127" s="7" t="s">
        <v>636</v>
      </c>
      <c r="H127" s="7" t="s">
        <v>635</v>
      </c>
      <c r="I127" s="7" t="s">
        <v>634</v>
      </c>
      <c r="J127" s="74">
        <v>0</v>
      </c>
      <c r="K127" s="35"/>
      <c r="L127" s="74">
        <v>0</v>
      </c>
      <c r="M127" s="39"/>
      <c r="N127" s="74">
        <v>0</v>
      </c>
      <c r="O127" s="39"/>
      <c r="P127" s="74">
        <v>0</v>
      </c>
      <c r="Q127" s="39"/>
      <c r="R127" s="74">
        <v>0</v>
      </c>
      <c r="S127" s="39"/>
      <c r="T127" s="74">
        <v>0</v>
      </c>
      <c r="U127" s="39"/>
      <c r="V127" s="74">
        <v>0</v>
      </c>
      <c r="W127" s="24"/>
      <c r="X127" s="74">
        <v>0</v>
      </c>
      <c r="Y127" s="39"/>
    </row>
    <row r="128" spans="1:25" s="68" customFormat="1" ht="51.75" x14ac:dyDescent="0.25">
      <c r="A128" s="15">
        <v>73</v>
      </c>
      <c r="B128" s="15"/>
      <c r="C128" s="15"/>
      <c r="D128" s="71" t="s">
        <v>681</v>
      </c>
      <c r="E128" s="71"/>
      <c r="F128" s="12" t="s">
        <v>680</v>
      </c>
      <c r="G128" s="12"/>
      <c r="H128" s="12"/>
      <c r="I128" s="12"/>
      <c r="J128" s="70">
        <f>AVERAGE(J129:J133)</f>
        <v>10</v>
      </c>
      <c r="K128" s="10"/>
      <c r="L128" s="70">
        <f>AVERAGE(L129:L133)</f>
        <v>10</v>
      </c>
      <c r="M128" s="69"/>
      <c r="N128" s="70">
        <f>AVERAGE(N129:N133)</f>
        <v>10</v>
      </c>
      <c r="O128" s="69"/>
      <c r="P128" s="70">
        <f>AVERAGE(P129:P133)</f>
        <v>10</v>
      </c>
      <c r="Q128" s="69"/>
      <c r="R128" s="70">
        <f>AVERAGE(R129:R133)</f>
        <v>10</v>
      </c>
      <c r="S128" s="69"/>
      <c r="T128" s="70">
        <f>AVERAGE(T129:T133)</f>
        <v>10</v>
      </c>
      <c r="U128" s="69"/>
      <c r="V128" s="70">
        <f>AVERAGE(V129:V133)</f>
        <v>10</v>
      </c>
      <c r="W128" s="10"/>
      <c r="X128" s="70">
        <f>AVERAGE(X129:X133)</f>
        <v>10</v>
      </c>
      <c r="Y128" s="69"/>
    </row>
    <row r="129" spans="1:25" ht="45" x14ac:dyDescent="0.25">
      <c r="A129" s="4" t="s">
        <v>679</v>
      </c>
      <c r="B129" s="4"/>
      <c r="C129" s="4"/>
      <c r="D129" s="4"/>
      <c r="E129" s="8" t="s">
        <v>663</v>
      </c>
      <c r="F129" s="7" t="s">
        <v>678</v>
      </c>
      <c r="G129" s="7" t="s">
        <v>677</v>
      </c>
      <c r="H129" s="7" t="s">
        <v>676</v>
      </c>
      <c r="I129" s="7" t="s">
        <v>675</v>
      </c>
      <c r="J129" s="67">
        <v>50</v>
      </c>
      <c r="K129" s="35" t="s">
        <v>658</v>
      </c>
      <c r="L129" s="67">
        <v>50</v>
      </c>
      <c r="M129" s="39"/>
      <c r="N129" s="67">
        <v>50</v>
      </c>
      <c r="O129" s="39"/>
      <c r="P129" s="67">
        <v>50</v>
      </c>
      <c r="Q129" s="39"/>
      <c r="R129" s="67">
        <v>50</v>
      </c>
      <c r="S129" s="39"/>
      <c r="T129" s="67">
        <v>50</v>
      </c>
      <c r="U129" s="39"/>
      <c r="V129" s="67">
        <v>50</v>
      </c>
      <c r="W129" s="24"/>
      <c r="X129" s="67">
        <v>50</v>
      </c>
      <c r="Y129" s="39"/>
    </row>
    <row r="130" spans="1:25" ht="105" x14ac:dyDescent="0.25">
      <c r="A130" s="4" t="s">
        <v>674</v>
      </c>
      <c r="B130" s="4"/>
      <c r="C130" s="4"/>
      <c r="D130" s="4"/>
      <c r="E130" s="8" t="s">
        <v>656</v>
      </c>
      <c r="F130" s="7" t="s">
        <v>673</v>
      </c>
      <c r="G130" s="7" t="s">
        <v>654</v>
      </c>
      <c r="H130" s="7" t="s">
        <v>672</v>
      </c>
      <c r="I130" s="7" t="s">
        <v>671</v>
      </c>
      <c r="J130" s="74">
        <v>0</v>
      </c>
      <c r="K130" s="35"/>
      <c r="L130" s="74">
        <v>0</v>
      </c>
      <c r="M130" s="39"/>
      <c r="N130" s="74">
        <v>0</v>
      </c>
      <c r="O130" s="39"/>
      <c r="P130" s="74">
        <v>0</v>
      </c>
      <c r="Q130" s="39"/>
      <c r="R130" s="74">
        <v>0</v>
      </c>
      <c r="S130" s="39"/>
      <c r="T130" s="74">
        <v>0</v>
      </c>
      <c r="U130" s="39"/>
      <c r="V130" s="74">
        <v>0</v>
      </c>
      <c r="W130" s="24"/>
      <c r="X130" s="74">
        <v>0</v>
      </c>
      <c r="Y130" s="39"/>
    </row>
    <row r="131" spans="1:25" ht="45" x14ac:dyDescent="0.25">
      <c r="A131" s="4" t="s">
        <v>670</v>
      </c>
      <c r="B131" s="4"/>
      <c r="C131" s="4"/>
      <c r="D131" s="4"/>
      <c r="E131" s="8" t="s">
        <v>650</v>
      </c>
      <c r="F131" s="7" t="s">
        <v>649</v>
      </c>
      <c r="G131" s="7" t="s">
        <v>648</v>
      </c>
      <c r="H131" s="7" t="s">
        <v>647</v>
      </c>
      <c r="I131" s="7" t="s">
        <v>646</v>
      </c>
      <c r="J131" s="74">
        <v>0</v>
      </c>
      <c r="K131" s="35"/>
      <c r="L131" s="74">
        <v>0</v>
      </c>
      <c r="M131" s="39"/>
      <c r="N131" s="74">
        <v>0</v>
      </c>
      <c r="O131" s="39"/>
      <c r="P131" s="74">
        <v>0</v>
      </c>
      <c r="Q131" s="39"/>
      <c r="R131" s="74">
        <v>0</v>
      </c>
      <c r="S131" s="39"/>
      <c r="T131" s="74">
        <v>0</v>
      </c>
      <c r="U131" s="39"/>
      <c r="V131" s="74">
        <v>0</v>
      </c>
      <c r="W131" s="24"/>
      <c r="X131" s="74">
        <v>0</v>
      </c>
      <c r="Y131" s="39"/>
    </row>
    <row r="132" spans="1:25" ht="165" x14ac:dyDescent="0.25">
      <c r="A132" s="4" t="s">
        <v>669</v>
      </c>
      <c r="B132" s="4"/>
      <c r="C132" s="4"/>
      <c r="D132" s="4"/>
      <c r="E132" s="8" t="s">
        <v>644</v>
      </c>
      <c r="F132" s="7" t="s">
        <v>668</v>
      </c>
      <c r="G132" s="7" t="s">
        <v>642</v>
      </c>
      <c r="H132" s="7" t="s">
        <v>641</v>
      </c>
      <c r="I132" s="7" t="s">
        <v>640</v>
      </c>
      <c r="J132" s="74">
        <v>0</v>
      </c>
      <c r="K132" s="35"/>
      <c r="L132" s="74">
        <v>0</v>
      </c>
      <c r="M132" s="39"/>
      <c r="N132" s="74">
        <v>0</v>
      </c>
      <c r="O132" s="39"/>
      <c r="P132" s="74">
        <v>0</v>
      </c>
      <c r="Q132" s="39"/>
      <c r="R132" s="74">
        <v>0</v>
      </c>
      <c r="S132" s="39"/>
      <c r="T132" s="74">
        <v>0</v>
      </c>
      <c r="U132" s="39"/>
      <c r="V132" s="74">
        <v>0</v>
      </c>
      <c r="W132" s="24"/>
      <c r="X132" s="74">
        <v>0</v>
      </c>
      <c r="Y132" s="39"/>
    </row>
    <row r="133" spans="1:25" ht="120" x14ac:dyDescent="0.25">
      <c r="A133" s="4" t="s">
        <v>667</v>
      </c>
      <c r="B133" s="4"/>
      <c r="C133" s="4"/>
      <c r="D133" s="4"/>
      <c r="E133" s="8" t="s">
        <v>638</v>
      </c>
      <c r="F133" s="7" t="s">
        <v>637</v>
      </c>
      <c r="G133" s="7" t="s">
        <v>636</v>
      </c>
      <c r="H133" s="7" t="s">
        <v>635</v>
      </c>
      <c r="I133" s="7" t="s">
        <v>634</v>
      </c>
      <c r="J133" s="74">
        <v>0</v>
      </c>
      <c r="K133" s="94"/>
      <c r="L133" s="74">
        <v>0</v>
      </c>
      <c r="M133" s="39"/>
      <c r="N133" s="74">
        <v>0</v>
      </c>
      <c r="O133" s="39"/>
      <c r="P133" s="74">
        <v>0</v>
      </c>
      <c r="Q133" s="39"/>
      <c r="R133" s="74">
        <v>0</v>
      </c>
      <c r="S133" s="39"/>
      <c r="T133" s="74">
        <v>0</v>
      </c>
      <c r="U133" s="39"/>
      <c r="V133" s="74">
        <v>0</v>
      </c>
      <c r="W133" s="24"/>
      <c r="X133" s="74">
        <v>0</v>
      </c>
      <c r="Y133" s="39"/>
    </row>
    <row r="134" spans="1:25" s="68" customFormat="1" ht="51.75" x14ac:dyDescent="0.25">
      <c r="A134" s="15">
        <v>74</v>
      </c>
      <c r="B134" s="15"/>
      <c r="C134" s="15"/>
      <c r="D134" s="71" t="s">
        <v>666</v>
      </c>
      <c r="E134" s="71"/>
      <c r="F134" s="12" t="s">
        <v>665</v>
      </c>
      <c r="G134" s="12"/>
      <c r="H134" s="12"/>
      <c r="I134" s="12"/>
      <c r="J134" s="70">
        <f>AVERAGE(J135:J139)</f>
        <v>10</v>
      </c>
      <c r="K134" s="10"/>
      <c r="L134" s="70">
        <f>AVERAGE(L135:L139)</f>
        <v>10</v>
      </c>
      <c r="M134" s="69"/>
      <c r="N134" s="70">
        <f>AVERAGE(N135:N139)</f>
        <v>10</v>
      </c>
      <c r="O134" s="69"/>
      <c r="P134" s="70">
        <f>AVERAGE(P135:P139)</f>
        <v>10</v>
      </c>
      <c r="Q134" s="69"/>
      <c r="R134" s="70">
        <f>AVERAGE(R135:R139)</f>
        <v>10</v>
      </c>
      <c r="S134" s="69"/>
      <c r="T134" s="70">
        <f>AVERAGE(T135:T139)</f>
        <v>10</v>
      </c>
      <c r="U134" s="69"/>
      <c r="V134" s="70">
        <f>AVERAGE(V135:V139)</f>
        <v>10</v>
      </c>
      <c r="W134" s="10"/>
      <c r="X134" s="70">
        <f>AVERAGE(X135:X139)</f>
        <v>10</v>
      </c>
      <c r="Y134" s="69"/>
    </row>
    <row r="135" spans="1:25" ht="60" x14ac:dyDescent="0.25">
      <c r="A135" s="4" t="s">
        <v>664</v>
      </c>
      <c r="B135" s="4"/>
      <c r="C135" s="4"/>
      <c r="D135" s="4"/>
      <c r="E135" s="8" t="s">
        <v>663</v>
      </c>
      <c r="F135" s="7" t="s">
        <v>662</v>
      </c>
      <c r="G135" s="7" t="s">
        <v>661</v>
      </c>
      <c r="H135" s="7" t="s">
        <v>660</v>
      </c>
      <c r="I135" s="7" t="s">
        <v>659</v>
      </c>
      <c r="J135" s="67">
        <v>50</v>
      </c>
      <c r="K135" s="97" t="s">
        <v>658</v>
      </c>
      <c r="L135" s="67">
        <v>50</v>
      </c>
      <c r="M135" s="39"/>
      <c r="N135" s="67">
        <v>50</v>
      </c>
      <c r="O135" s="39"/>
      <c r="P135" s="67">
        <v>50</v>
      </c>
      <c r="Q135" s="39"/>
      <c r="R135" s="67">
        <v>50</v>
      </c>
      <c r="S135" s="39"/>
      <c r="T135" s="67">
        <v>50</v>
      </c>
      <c r="U135" s="39"/>
      <c r="V135" s="67">
        <v>50</v>
      </c>
      <c r="W135" s="96"/>
      <c r="X135" s="67">
        <v>50</v>
      </c>
      <c r="Y135" s="36"/>
    </row>
    <row r="136" spans="1:25" ht="105" x14ac:dyDescent="0.25">
      <c r="A136" s="4" t="s">
        <v>657</v>
      </c>
      <c r="B136" s="4"/>
      <c r="C136" s="4"/>
      <c r="D136" s="4"/>
      <c r="E136" s="8" t="s">
        <v>656</v>
      </c>
      <c r="F136" s="7" t="s">
        <v>655</v>
      </c>
      <c r="G136" s="7" t="s">
        <v>654</v>
      </c>
      <c r="H136" s="7" t="s">
        <v>653</v>
      </c>
      <c r="I136" s="7" t="s">
        <v>652</v>
      </c>
      <c r="J136" s="74">
        <v>0</v>
      </c>
      <c r="K136" s="85"/>
      <c r="L136" s="74">
        <v>0</v>
      </c>
      <c r="M136" s="39"/>
      <c r="N136" s="74">
        <v>0</v>
      </c>
      <c r="O136" s="39"/>
      <c r="P136" s="74">
        <v>0</v>
      </c>
      <c r="Q136" s="39"/>
      <c r="R136" s="74">
        <v>0</v>
      </c>
      <c r="S136" s="39"/>
      <c r="T136" s="74">
        <v>0</v>
      </c>
      <c r="U136" s="39"/>
      <c r="V136" s="74">
        <v>0</v>
      </c>
      <c r="W136" s="24"/>
      <c r="X136" s="74">
        <v>0</v>
      </c>
      <c r="Y136" s="39"/>
    </row>
    <row r="137" spans="1:25" ht="45" x14ac:dyDescent="0.25">
      <c r="A137" s="4" t="s">
        <v>651</v>
      </c>
      <c r="B137" s="4"/>
      <c r="C137" s="4"/>
      <c r="D137" s="4"/>
      <c r="E137" s="8" t="s">
        <v>650</v>
      </c>
      <c r="F137" s="7" t="s">
        <v>649</v>
      </c>
      <c r="G137" s="7" t="s">
        <v>648</v>
      </c>
      <c r="H137" s="7" t="s">
        <v>647</v>
      </c>
      <c r="I137" s="7" t="s">
        <v>646</v>
      </c>
      <c r="J137" s="74">
        <v>0</v>
      </c>
      <c r="K137" s="24"/>
      <c r="L137" s="74">
        <v>0</v>
      </c>
      <c r="M137" s="39"/>
      <c r="N137" s="74">
        <v>0</v>
      </c>
      <c r="O137" s="39"/>
      <c r="P137" s="74">
        <v>0</v>
      </c>
      <c r="Q137" s="39"/>
      <c r="R137" s="74">
        <v>0</v>
      </c>
      <c r="S137" s="39"/>
      <c r="T137" s="74">
        <v>0</v>
      </c>
      <c r="U137" s="39"/>
      <c r="V137" s="74">
        <v>0</v>
      </c>
      <c r="W137" s="24"/>
      <c r="X137" s="74">
        <v>0</v>
      </c>
      <c r="Y137" s="39"/>
    </row>
    <row r="138" spans="1:25" ht="165" x14ac:dyDescent="0.25">
      <c r="A138" s="4" t="s">
        <v>645</v>
      </c>
      <c r="B138" s="4"/>
      <c r="C138" s="4"/>
      <c r="D138" s="4"/>
      <c r="E138" s="8" t="s">
        <v>644</v>
      </c>
      <c r="F138" s="7" t="s">
        <v>643</v>
      </c>
      <c r="G138" s="7" t="s">
        <v>642</v>
      </c>
      <c r="H138" s="7" t="s">
        <v>641</v>
      </c>
      <c r="I138" s="7" t="s">
        <v>640</v>
      </c>
      <c r="J138" s="74">
        <v>0</v>
      </c>
      <c r="K138" s="24"/>
      <c r="L138" s="74">
        <v>0</v>
      </c>
      <c r="M138" s="39"/>
      <c r="N138" s="74">
        <v>0</v>
      </c>
      <c r="O138" s="39"/>
      <c r="P138" s="74">
        <v>0</v>
      </c>
      <c r="Q138" s="39"/>
      <c r="R138" s="74">
        <v>0</v>
      </c>
      <c r="S138" s="39"/>
      <c r="T138" s="74">
        <v>0</v>
      </c>
      <c r="U138" s="39"/>
      <c r="V138" s="74">
        <v>0</v>
      </c>
      <c r="W138" s="24"/>
      <c r="X138" s="74">
        <v>0</v>
      </c>
      <c r="Y138" s="39"/>
    </row>
    <row r="139" spans="1:25" ht="120" x14ac:dyDescent="0.25">
      <c r="A139" s="4" t="s">
        <v>639</v>
      </c>
      <c r="B139" s="4"/>
      <c r="C139" s="4"/>
      <c r="D139" s="4"/>
      <c r="E139" s="8" t="s">
        <v>638</v>
      </c>
      <c r="F139" s="7" t="s">
        <v>637</v>
      </c>
      <c r="G139" s="7" t="s">
        <v>636</v>
      </c>
      <c r="H139" s="7" t="s">
        <v>635</v>
      </c>
      <c r="I139" s="7" t="s">
        <v>634</v>
      </c>
      <c r="J139" s="74">
        <v>0</v>
      </c>
      <c r="K139" s="24"/>
      <c r="L139" s="74">
        <v>0</v>
      </c>
      <c r="M139" s="39"/>
      <c r="N139" s="74">
        <v>0</v>
      </c>
      <c r="O139" s="39"/>
      <c r="P139" s="74">
        <v>0</v>
      </c>
      <c r="Q139" s="39"/>
      <c r="R139" s="74">
        <v>0</v>
      </c>
      <c r="S139" s="39"/>
      <c r="T139" s="74">
        <v>0</v>
      </c>
      <c r="U139" s="39"/>
      <c r="V139" s="74">
        <v>0</v>
      </c>
      <c r="W139" s="24"/>
      <c r="X139" s="74">
        <v>0</v>
      </c>
      <c r="Y139" s="39"/>
    </row>
    <row r="140" spans="1:25" s="56" customFormat="1" ht="138" customHeight="1" x14ac:dyDescent="0.25">
      <c r="A140" s="19"/>
      <c r="B140" s="19"/>
      <c r="C140" s="20" t="s">
        <v>633</v>
      </c>
      <c r="D140" s="19"/>
      <c r="E140" s="61"/>
      <c r="F140" s="60" t="s">
        <v>632</v>
      </c>
      <c r="G140" s="59"/>
      <c r="H140" s="59"/>
      <c r="I140" s="59"/>
      <c r="J140" s="58">
        <f>AVERAGE(J141:J145)</f>
        <v>100</v>
      </c>
      <c r="K140" s="17"/>
      <c r="L140" s="58">
        <f>AVERAGE(L141:L145)</f>
        <v>100</v>
      </c>
      <c r="M140" s="57"/>
      <c r="N140" s="58">
        <f>AVERAGE(N141:N145)</f>
        <v>100</v>
      </c>
      <c r="O140" s="57"/>
      <c r="P140" s="58">
        <f>AVERAGE(P141:P145)</f>
        <v>100</v>
      </c>
      <c r="Q140" s="57"/>
      <c r="R140" s="58">
        <f>AVERAGE(R141:R145)</f>
        <v>100</v>
      </c>
      <c r="S140" s="57"/>
      <c r="T140" s="58">
        <f>AVERAGE(T141:T145)</f>
        <v>100</v>
      </c>
      <c r="U140" s="57"/>
      <c r="V140" s="58">
        <f>AVERAGE(V141:V145)</f>
        <v>100</v>
      </c>
      <c r="W140" s="17"/>
      <c r="X140" s="58">
        <f>AVERAGE(X141:X145)</f>
        <v>100</v>
      </c>
      <c r="Y140" s="57"/>
    </row>
    <row r="141" spans="1:25" ht="135" x14ac:dyDescent="0.25">
      <c r="A141" s="4">
        <v>75</v>
      </c>
      <c r="B141" s="4"/>
      <c r="C141" s="4"/>
      <c r="D141" s="8" t="s">
        <v>631</v>
      </c>
      <c r="E141" s="8"/>
      <c r="F141" s="7" t="s">
        <v>630</v>
      </c>
      <c r="G141" s="7" t="s">
        <v>629</v>
      </c>
      <c r="H141" s="7" t="s">
        <v>628</v>
      </c>
      <c r="I141" s="7" t="s">
        <v>627</v>
      </c>
      <c r="J141" s="67">
        <v>100</v>
      </c>
      <c r="K141" s="24"/>
      <c r="L141" s="67">
        <v>100</v>
      </c>
      <c r="M141" s="39"/>
      <c r="N141" s="67">
        <v>100</v>
      </c>
      <c r="O141" s="39"/>
      <c r="P141" s="67">
        <v>100</v>
      </c>
      <c r="Q141" s="39"/>
      <c r="R141" s="67">
        <v>100</v>
      </c>
      <c r="S141" s="39"/>
      <c r="T141" s="67">
        <v>100</v>
      </c>
      <c r="U141" s="39"/>
      <c r="V141" s="67">
        <v>100</v>
      </c>
      <c r="W141" s="24"/>
      <c r="X141" s="67">
        <v>100</v>
      </c>
      <c r="Y141" s="39"/>
    </row>
    <row r="142" spans="1:25" ht="180" x14ac:dyDescent="0.25">
      <c r="A142" s="4">
        <v>76</v>
      </c>
      <c r="B142" s="4"/>
      <c r="C142" s="4"/>
      <c r="D142" s="8" t="s">
        <v>626</v>
      </c>
      <c r="E142" s="8"/>
      <c r="F142" s="7" t="s">
        <v>625</v>
      </c>
      <c r="G142" s="7" t="s">
        <v>624</v>
      </c>
      <c r="H142" s="7" t="s">
        <v>623</v>
      </c>
      <c r="I142" s="7" t="s">
        <v>612</v>
      </c>
      <c r="J142" s="67">
        <v>100</v>
      </c>
      <c r="K142" s="24"/>
      <c r="L142" s="67">
        <v>100</v>
      </c>
      <c r="M142" s="39"/>
      <c r="N142" s="67">
        <v>100</v>
      </c>
      <c r="O142" s="39"/>
      <c r="P142" s="67">
        <v>100</v>
      </c>
      <c r="Q142" s="39"/>
      <c r="R142" s="67">
        <v>100</v>
      </c>
      <c r="S142" s="39"/>
      <c r="T142" s="67">
        <v>100</v>
      </c>
      <c r="U142" s="39"/>
      <c r="V142" s="67">
        <v>100</v>
      </c>
      <c r="W142" s="95"/>
      <c r="X142" s="67">
        <v>100</v>
      </c>
      <c r="Y142" s="94"/>
    </row>
    <row r="143" spans="1:25" ht="180" x14ac:dyDescent="0.25">
      <c r="A143" s="4">
        <v>77</v>
      </c>
      <c r="B143" s="4"/>
      <c r="C143" s="4"/>
      <c r="D143" s="8" t="s">
        <v>622</v>
      </c>
      <c r="E143" s="8"/>
      <c r="F143" s="7" t="s">
        <v>621</v>
      </c>
      <c r="G143" s="7" t="s">
        <v>620</v>
      </c>
      <c r="H143" s="7" t="s">
        <v>619</v>
      </c>
      <c r="I143" s="7" t="s">
        <v>612</v>
      </c>
      <c r="J143" s="67">
        <v>100</v>
      </c>
      <c r="K143" s="35"/>
      <c r="L143" s="67">
        <v>100</v>
      </c>
      <c r="M143" s="39"/>
      <c r="N143" s="67">
        <v>100</v>
      </c>
      <c r="O143" s="39"/>
      <c r="P143" s="67">
        <v>100</v>
      </c>
      <c r="Q143" s="39"/>
      <c r="R143" s="67">
        <v>100</v>
      </c>
      <c r="S143" s="39"/>
      <c r="T143" s="67">
        <v>100</v>
      </c>
      <c r="U143" s="39"/>
      <c r="V143" s="67">
        <v>100</v>
      </c>
      <c r="W143" s="24"/>
      <c r="X143" s="67">
        <v>100</v>
      </c>
      <c r="Y143" s="39"/>
    </row>
    <row r="144" spans="1:25" ht="180" x14ac:dyDescent="0.25">
      <c r="A144" s="4">
        <v>78</v>
      </c>
      <c r="B144" s="4"/>
      <c r="C144" s="4"/>
      <c r="D144" s="8" t="s">
        <v>618</v>
      </c>
      <c r="E144" s="8"/>
      <c r="F144" s="7" t="s">
        <v>617</v>
      </c>
      <c r="G144" s="7" t="s">
        <v>614</v>
      </c>
      <c r="H144" s="7" t="s">
        <v>613</v>
      </c>
      <c r="I144" s="7" t="s">
        <v>612</v>
      </c>
      <c r="J144" s="67">
        <v>100</v>
      </c>
      <c r="K144" s="24"/>
      <c r="L144" s="67">
        <v>100</v>
      </c>
      <c r="M144" s="39"/>
      <c r="N144" s="67">
        <v>100</v>
      </c>
      <c r="O144" s="39"/>
      <c r="P144" s="67">
        <v>100</v>
      </c>
      <c r="Q144" s="39"/>
      <c r="R144" s="67">
        <v>100</v>
      </c>
      <c r="S144" s="39"/>
      <c r="T144" s="67">
        <v>100</v>
      </c>
      <c r="U144" s="39"/>
      <c r="V144" s="67">
        <v>100</v>
      </c>
      <c r="W144" s="24"/>
      <c r="X144" s="67">
        <v>100</v>
      </c>
      <c r="Y144" s="39"/>
    </row>
    <row r="145" spans="1:25" ht="180" x14ac:dyDescent="0.25">
      <c r="A145" s="4">
        <v>79</v>
      </c>
      <c r="B145" s="4"/>
      <c r="C145" s="4"/>
      <c r="D145" s="8" t="s">
        <v>616</v>
      </c>
      <c r="E145" s="8"/>
      <c r="F145" s="7" t="s">
        <v>615</v>
      </c>
      <c r="G145" s="7" t="s">
        <v>614</v>
      </c>
      <c r="H145" s="7" t="s">
        <v>613</v>
      </c>
      <c r="I145" s="7" t="s">
        <v>612</v>
      </c>
      <c r="J145" s="67">
        <v>100</v>
      </c>
      <c r="K145" s="24"/>
      <c r="L145" s="67">
        <v>100</v>
      </c>
      <c r="M145" s="39"/>
      <c r="N145" s="67">
        <v>100</v>
      </c>
      <c r="O145" s="39"/>
      <c r="P145" s="67">
        <v>100</v>
      </c>
      <c r="Q145" s="39"/>
      <c r="R145" s="67">
        <v>100</v>
      </c>
      <c r="S145" s="39"/>
      <c r="T145" s="67">
        <v>100</v>
      </c>
      <c r="U145" s="39"/>
      <c r="V145" s="67">
        <v>100</v>
      </c>
      <c r="W145" s="24"/>
      <c r="X145" s="67">
        <v>100</v>
      </c>
      <c r="Y145" s="39"/>
    </row>
    <row r="146" spans="1:25" s="56" customFormat="1" ht="60" x14ac:dyDescent="0.25">
      <c r="A146" s="19"/>
      <c r="B146" s="20" t="s">
        <v>611</v>
      </c>
      <c r="C146" s="19"/>
      <c r="D146" s="19"/>
      <c r="E146" s="19"/>
      <c r="F146" s="19" t="s">
        <v>610</v>
      </c>
      <c r="G146" s="93"/>
      <c r="H146" s="93"/>
      <c r="I146" s="93"/>
      <c r="J146" s="58">
        <f>AVERAGE(J147,J152,J163,J172)</f>
        <v>79.166666666666671</v>
      </c>
      <c r="K146" s="57"/>
      <c r="L146" s="58">
        <f>AVERAGE(L147,L152,L163,L172)</f>
        <v>79.166666666666671</v>
      </c>
      <c r="M146" s="57"/>
      <c r="N146" s="58">
        <f>AVERAGE(N147,N152,N163,N172)</f>
        <v>79.166666666666671</v>
      </c>
      <c r="O146" s="57"/>
      <c r="P146" s="58">
        <f>AVERAGE(P147,P152,P163,P172)</f>
        <v>79.166666666666671</v>
      </c>
      <c r="Q146" s="57"/>
      <c r="R146" s="58">
        <f>AVERAGE(R147,R152,R163,R172)</f>
        <v>79.166666666666671</v>
      </c>
      <c r="S146" s="57"/>
      <c r="T146" s="58">
        <f>AVERAGE(T147,T152,T163,T172)</f>
        <v>79.166666666666671</v>
      </c>
      <c r="U146" s="57"/>
      <c r="V146" s="58">
        <f>AVERAGE(V147,V152,V163,V172)</f>
        <v>79.166666666666671</v>
      </c>
      <c r="W146" s="17"/>
      <c r="X146" s="58">
        <f>AVERAGE(X147,X152,X163,X172)</f>
        <v>79.166666666666671</v>
      </c>
      <c r="Y146" s="57"/>
    </row>
    <row r="147" spans="1:25" s="56" customFormat="1" ht="45" x14ac:dyDescent="0.25">
      <c r="A147" s="19"/>
      <c r="B147" s="19"/>
      <c r="C147" s="20" t="s">
        <v>609</v>
      </c>
      <c r="D147" s="19"/>
      <c r="E147" s="19"/>
      <c r="F147" s="19" t="s">
        <v>608</v>
      </c>
      <c r="G147" s="92"/>
      <c r="H147" s="92"/>
      <c r="I147" s="92"/>
      <c r="J147" s="58">
        <f>AVERAGE(J148:J151)</f>
        <v>75</v>
      </c>
      <c r="K147" s="57"/>
      <c r="L147" s="58">
        <f>AVERAGE(L148:L151)</f>
        <v>75</v>
      </c>
      <c r="M147" s="57"/>
      <c r="N147" s="58">
        <f>AVERAGE(N148:N151)</f>
        <v>75</v>
      </c>
      <c r="O147" s="57"/>
      <c r="P147" s="58">
        <f>AVERAGE(P148:P151)</f>
        <v>75</v>
      </c>
      <c r="Q147" s="57"/>
      <c r="R147" s="58">
        <f>AVERAGE(R148:R151)</f>
        <v>75</v>
      </c>
      <c r="S147" s="57"/>
      <c r="T147" s="58">
        <f>AVERAGE(T148:T151)</f>
        <v>75</v>
      </c>
      <c r="U147" s="57"/>
      <c r="V147" s="58">
        <f>AVERAGE(V148:V151)</f>
        <v>75</v>
      </c>
      <c r="W147" s="17"/>
      <c r="X147" s="58">
        <f>AVERAGE(X148:X151)</f>
        <v>75</v>
      </c>
      <c r="Y147" s="57"/>
    </row>
    <row r="148" spans="1:25" ht="90" x14ac:dyDescent="0.25">
      <c r="A148" s="4">
        <v>80</v>
      </c>
      <c r="B148" s="4"/>
      <c r="C148" s="4"/>
      <c r="D148" s="8" t="s">
        <v>607</v>
      </c>
      <c r="E148" s="8"/>
      <c r="F148" s="7" t="s">
        <v>606</v>
      </c>
      <c r="G148" s="7" t="s">
        <v>545</v>
      </c>
      <c r="H148" s="7" t="s">
        <v>546</v>
      </c>
      <c r="I148" s="7" t="s">
        <v>547</v>
      </c>
      <c r="J148" s="62">
        <v>100</v>
      </c>
      <c r="K148" s="90" t="s">
        <v>605</v>
      </c>
      <c r="L148" s="62">
        <v>100</v>
      </c>
      <c r="M148" s="28"/>
      <c r="N148" s="62">
        <v>100</v>
      </c>
      <c r="O148" s="28"/>
      <c r="P148" s="62">
        <v>100</v>
      </c>
      <c r="Q148" s="28"/>
      <c r="R148" s="62">
        <v>100</v>
      </c>
      <c r="S148" s="28"/>
      <c r="T148" s="62">
        <v>100</v>
      </c>
      <c r="U148" s="28"/>
      <c r="V148" s="62">
        <v>100</v>
      </c>
      <c r="W148" s="5"/>
      <c r="X148" s="62">
        <v>100</v>
      </c>
      <c r="Y148" s="28"/>
    </row>
    <row r="149" spans="1:25" ht="60" x14ac:dyDescent="0.25">
      <c r="A149" s="4">
        <v>81</v>
      </c>
      <c r="B149" s="4"/>
      <c r="C149" s="4"/>
      <c r="D149" s="8" t="s">
        <v>604</v>
      </c>
      <c r="E149" s="8"/>
      <c r="F149" s="7" t="s">
        <v>603</v>
      </c>
      <c r="G149" s="7" t="s">
        <v>602</v>
      </c>
      <c r="H149" s="7" t="s">
        <v>601</v>
      </c>
      <c r="I149" s="7" t="s">
        <v>600</v>
      </c>
      <c r="J149" s="62">
        <v>50</v>
      </c>
      <c r="K149" s="35"/>
      <c r="L149" s="62">
        <v>50</v>
      </c>
      <c r="M149" s="28"/>
      <c r="N149" s="62">
        <v>50</v>
      </c>
      <c r="O149" s="28"/>
      <c r="P149" s="62">
        <v>50</v>
      </c>
      <c r="Q149" s="28"/>
      <c r="R149" s="62">
        <v>50</v>
      </c>
      <c r="S149" s="28"/>
      <c r="T149" s="62">
        <v>50</v>
      </c>
      <c r="U149" s="28"/>
      <c r="V149" s="62">
        <v>50</v>
      </c>
      <c r="W149" s="5"/>
      <c r="X149" s="62">
        <v>50</v>
      </c>
      <c r="Y149" s="28"/>
    </row>
    <row r="150" spans="1:25" ht="60" x14ac:dyDescent="0.25">
      <c r="A150" s="4">
        <v>82</v>
      </c>
      <c r="B150" s="4"/>
      <c r="C150" s="4"/>
      <c r="D150" s="8" t="s">
        <v>599</v>
      </c>
      <c r="E150" s="8"/>
      <c r="F150" s="7" t="s">
        <v>598</v>
      </c>
      <c r="G150" s="7" t="s">
        <v>597</v>
      </c>
      <c r="H150" s="7" t="s">
        <v>596</v>
      </c>
      <c r="I150" s="7" t="s">
        <v>306</v>
      </c>
      <c r="J150" s="62">
        <v>100</v>
      </c>
      <c r="K150" s="90"/>
      <c r="L150" s="62">
        <v>100</v>
      </c>
      <c r="M150" s="28"/>
      <c r="N150" s="62">
        <v>100</v>
      </c>
      <c r="O150" s="28"/>
      <c r="P150" s="62">
        <v>100</v>
      </c>
      <c r="Q150" s="28"/>
      <c r="R150" s="62">
        <v>100</v>
      </c>
      <c r="S150" s="28"/>
      <c r="T150" s="62">
        <v>100</v>
      </c>
      <c r="U150" s="28"/>
      <c r="V150" s="62">
        <v>100</v>
      </c>
      <c r="W150" s="5"/>
      <c r="X150" s="62">
        <v>100</v>
      </c>
      <c r="Y150" s="28"/>
    </row>
    <row r="151" spans="1:25" ht="60" x14ac:dyDescent="0.25">
      <c r="A151" s="4">
        <v>83</v>
      </c>
      <c r="B151" s="4"/>
      <c r="C151" s="4"/>
      <c r="D151" s="8" t="s">
        <v>492</v>
      </c>
      <c r="E151" s="8"/>
      <c r="F151" s="7" t="s">
        <v>595</v>
      </c>
      <c r="G151" s="7" t="s">
        <v>490</v>
      </c>
      <c r="H151" s="7" t="s">
        <v>594</v>
      </c>
      <c r="I151" s="7" t="s">
        <v>593</v>
      </c>
      <c r="J151" s="62">
        <v>50</v>
      </c>
      <c r="K151" s="5"/>
      <c r="L151" s="62">
        <v>50</v>
      </c>
      <c r="M151" s="28"/>
      <c r="N151" s="62">
        <v>50</v>
      </c>
      <c r="O151" s="28"/>
      <c r="P151" s="62">
        <v>50</v>
      </c>
      <c r="Q151" s="28"/>
      <c r="R151" s="62">
        <v>50</v>
      </c>
      <c r="S151" s="28"/>
      <c r="T151" s="62">
        <v>50</v>
      </c>
      <c r="U151" s="28"/>
      <c r="V151" s="62">
        <v>50</v>
      </c>
      <c r="W151" s="5"/>
      <c r="X151" s="62">
        <v>50</v>
      </c>
      <c r="Y151" s="28"/>
    </row>
    <row r="152" spans="1:25" s="56" customFormat="1" ht="99.75" customHeight="1" x14ac:dyDescent="0.25">
      <c r="A152" s="19"/>
      <c r="B152" s="19"/>
      <c r="C152" s="20" t="s">
        <v>592</v>
      </c>
      <c r="D152" s="19"/>
      <c r="E152" s="61"/>
      <c r="F152" s="60" t="s">
        <v>591</v>
      </c>
      <c r="G152" s="59"/>
      <c r="H152" s="59"/>
      <c r="I152" s="59"/>
      <c r="J152" s="58">
        <f>AVERAGE(J153,J161:J162)</f>
        <v>66.666666666666671</v>
      </c>
      <c r="K152" s="17"/>
      <c r="L152" s="58">
        <f>AVERAGE(L153,L161:L162)</f>
        <v>66.666666666666671</v>
      </c>
      <c r="M152" s="57"/>
      <c r="N152" s="58">
        <f>AVERAGE(N153,N161:N162)</f>
        <v>66.666666666666671</v>
      </c>
      <c r="O152" s="57"/>
      <c r="P152" s="58">
        <f>AVERAGE(P153,P161:P162)</f>
        <v>66.666666666666671</v>
      </c>
      <c r="Q152" s="57"/>
      <c r="R152" s="58">
        <f>AVERAGE(R153,R161:R162)</f>
        <v>66.666666666666671</v>
      </c>
      <c r="S152" s="57"/>
      <c r="T152" s="58">
        <f>AVERAGE(T153,T161:T162)</f>
        <v>66.666666666666671</v>
      </c>
      <c r="U152" s="57"/>
      <c r="V152" s="58">
        <f>AVERAGE(V153,V161:V162)</f>
        <v>66.666666666666671</v>
      </c>
      <c r="W152" s="17"/>
      <c r="X152" s="58">
        <f>AVERAGE(X153,X161:X162)</f>
        <v>66.666666666666671</v>
      </c>
      <c r="Y152" s="57"/>
    </row>
    <row r="153" spans="1:25" s="68" customFormat="1" ht="99.75" customHeight="1" x14ac:dyDescent="0.25">
      <c r="A153" s="15">
        <v>84</v>
      </c>
      <c r="B153" s="15"/>
      <c r="C153" s="14"/>
      <c r="D153" s="71" t="s">
        <v>590</v>
      </c>
      <c r="E153" s="71"/>
      <c r="F153" s="21" t="s">
        <v>462</v>
      </c>
      <c r="G153" s="12"/>
      <c r="H153" s="12"/>
      <c r="I153" s="12"/>
      <c r="J153" s="70">
        <f>AVERAGE(J154:J160)</f>
        <v>100</v>
      </c>
      <c r="K153" s="10"/>
      <c r="L153" s="70">
        <f>AVERAGE(L154:L160)</f>
        <v>100</v>
      </c>
      <c r="M153" s="69"/>
      <c r="N153" s="70">
        <f>AVERAGE(N154:N160)</f>
        <v>100</v>
      </c>
      <c r="O153" s="69"/>
      <c r="P153" s="70">
        <f>AVERAGE(P154:P160)</f>
        <v>100</v>
      </c>
      <c r="Q153" s="69"/>
      <c r="R153" s="70">
        <f>AVERAGE(R154:R160)</f>
        <v>100</v>
      </c>
      <c r="S153" s="69"/>
      <c r="T153" s="70">
        <f>AVERAGE(T154:T160)</f>
        <v>100</v>
      </c>
      <c r="U153" s="69"/>
      <c r="V153" s="70">
        <f>AVERAGE(V154:V160)</f>
        <v>100</v>
      </c>
      <c r="W153" s="10"/>
      <c r="X153" s="70">
        <f>AVERAGE(X154:X160)</f>
        <v>100</v>
      </c>
      <c r="Y153" s="69"/>
    </row>
    <row r="154" spans="1:25" ht="90" x14ac:dyDescent="0.25">
      <c r="A154" s="4" t="s">
        <v>589</v>
      </c>
      <c r="B154" s="4"/>
      <c r="C154" s="4"/>
      <c r="D154" s="4"/>
      <c r="E154" s="8" t="s">
        <v>588</v>
      </c>
      <c r="F154" s="7" t="s">
        <v>587</v>
      </c>
      <c r="G154" s="7" t="s">
        <v>576</v>
      </c>
      <c r="H154" s="7" t="s">
        <v>586</v>
      </c>
      <c r="I154" s="7" t="s">
        <v>585</v>
      </c>
      <c r="J154" s="62">
        <v>100</v>
      </c>
      <c r="K154" s="5"/>
      <c r="L154" s="62">
        <v>100</v>
      </c>
      <c r="M154" s="28"/>
      <c r="N154" s="62">
        <v>100</v>
      </c>
      <c r="O154" s="28"/>
      <c r="P154" s="62">
        <v>100</v>
      </c>
      <c r="Q154" s="28"/>
      <c r="R154" s="62">
        <v>100</v>
      </c>
      <c r="S154" s="28"/>
      <c r="T154" s="62">
        <v>100</v>
      </c>
      <c r="U154" s="28"/>
      <c r="V154" s="62">
        <v>100</v>
      </c>
      <c r="W154" s="24"/>
      <c r="X154" s="62">
        <v>100</v>
      </c>
      <c r="Y154" s="28"/>
    </row>
    <row r="155" spans="1:25" ht="90" x14ac:dyDescent="0.25">
      <c r="A155" s="4" t="s">
        <v>584</v>
      </c>
      <c r="B155" s="4"/>
      <c r="C155" s="4"/>
      <c r="D155" s="4"/>
      <c r="E155" s="8" t="s">
        <v>583</v>
      </c>
      <c r="F155" s="7" t="s">
        <v>582</v>
      </c>
      <c r="G155" s="7" t="s">
        <v>581</v>
      </c>
      <c r="H155" s="7" t="s">
        <v>457</v>
      </c>
      <c r="I155" s="7" t="s">
        <v>580</v>
      </c>
      <c r="J155" s="62"/>
      <c r="K155" s="5"/>
      <c r="L155" s="62"/>
      <c r="M155" s="28"/>
      <c r="N155" s="62"/>
      <c r="O155" s="28"/>
      <c r="P155" s="62"/>
      <c r="Q155" s="28"/>
      <c r="R155" s="62"/>
      <c r="S155" s="28"/>
      <c r="T155" s="62"/>
      <c r="U155" s="28"/>
      <c r="V155" s="62"/>
      <c r="W155" s="24"/>
      <c r="X155" s="62"/>
      <c r="Y155" s="28"/>
    </row>
    <row r="156" spans="1:25" ht="60" x14ac:dyDescent="0.25">
      <c r="A156" s="4" t="s">
        <v>579</v>
      </c>
      <c r="B156" s="4"/>
      <c r="C156" s="4"/>
      <c r="D156" s="4"/>
      <c r="E156" s="8" t="s">
        <v>578</v>
      </c>
      <c r="F156" s="7" t="s">
        <v>577</v>
      </c>
      <c r="G156" s="7" t="s">
        <v>576</v>
      </c>
      <c r="H156" s="7" t="s">
        <v>575</v>
      </c>
      <c r="I156" s="7" t="s">
        <v>574</v>
      </c>
      <c r="J156" s="62"/>
      <c r="K156" s="5"/>
      <c r="L156" s="62"/>
      <c r="M156" s="28"/>
      <c r="N156" s="62"/>
      <c r="O156" s="28"/>
      <c r="P156" s="62"/>
      <c r="Q156" s="28"/>
      <c r="R156" s="62"/>
      <c r="S156" s="28"/>
      <c r="T156" s="62"/>
      <c r="U156" s="28"/>
      <c r="V156" s="62"/>
      <c r="W156" s="24"/>
      <c r="X156" s="62"/>
      <c r="Y156" s="28"/>
    </row>
    <row r="157" spans="1:25" ht="120" x14ac:dyDescent="0.25">
      <c r="A157" s="4" t="s">
        <v>573</v>
      </c>
      <c r="B157" s="4"/>
      <c r="C157" s="4"/>
      <c r="D157" s="4"/>
      <c r="E157" s="8" t="s">
        <v>572</v>
      </c>
      <c r="F157" s="7" t="s">
        <v>571</v>
      </c>
      <c r="G157" s="7" t="s">
        <v>433</v>
      </c>
      <c r="H157" s="7" t="s">
        <v>432</v>
      </c>
      <c r="I157" s="7" t="s">
        <v>216</v>
      </c>
      <c r="J157" s="62"/>
      <c r="K157" s="5"/>
      <c r="L157" s="62"/>
      <c r="M157" s="28"/>
      <c r="N157" s="62"/>
      <c r="O157" s="28"/>
      <c r="P157" s="62"/>
      <c r="Q157" s="28"/>
      <c r="R157" s="62"/>
      <c r="S157" s="28"/>
      <c r="T157" s="62"/>
      <c r="U157" s="28"/>
      <c r="V157" s="62"/>
      <c r="W157" s="24"/>
      <c r="X157" s="62"/>
      <c r="Y157" s="28"/>
    </row>
    <row r="158" spans="1:25" ht="75" x14ac:dyDescent="0.25">
      <c r="A158" s="4" t="s">
        <v>570</v>
      </c>
      <c r="B158" s="4"/>
      <c r="C158" s="4"/>
      <c r="D158" s="4"/>
      <c r="E158" s="8" t="s">
        <v>569</v>
      </c>
      <c r="F158" s="7" t="s">
        <v>429</v>
      </c>
      <c r="G158" s="7" t="s">
        <v>428</v>
      </c>
      <c r="H158" s="7" t="s">
        <v>427</v>
      </c>
      <c r="I158" s="7" t="s">
        <v>426</v>
      </c>
      <c r="J158" s="62"/>
      <c r="K158" s="5"/>
      <c r="L158" s="62"/>
      <c r="M158" s="28"/>
      <c r="N158" s="62"/>
      <c r="O158" s="28"/>
      <c r="P158" s="62"/>
      <c r="Q158" s="28"/>
      <c r="R158" s="62"/>
      <c r="S158" s="28"/>
      <c r="T158" s="62"/>
      <c r="U158" s="28"/>
      <c r="V158" s="62"/>
      <c r="W158" s="5"/>
      <c r="X158" s="62"/>
      <c r="Y158" s="28"/>
    </row>
    <row r="159" spans="1:25" ht="90" x14ac:dyDescent="0.25">
      <c r="A159" s="4" t="s">
        <v>568</v>
      </c>
      <c r="B159" s="4"/>
      <c r="C159" s="4"/>
      <c r="D159" s="4"/>
      <c r="E159" s="8" t="s">
        <v>567</v>
      </c>
      <c r="F159" s="7" t="s">
        <v>566</v>
      </c>
      <c r="G159" s="7" t="s">
        <v>228</v>
      </c>
      <c r="H159" s="7" t="s">
        <v>262</v>
      </c>
      <c r="I159" s="7" t="s">
        <v>422</v>
      </c>
      <c r="J159" s="62"/>
      <c r="K159" s="5"/>
      <c r="L159" s="62"/>
      <c r="M159" s="28"/>
      <c r="N159" s="62"/>
      <c r="O159" s="28"/>
      <c r="P159" s="62"/>
      <c r="Q159" s="28"/>
      <c r="R159" s="62"/>
      <c r="S159" s="28"/>
      <c r="T159" s="62"/>
      <c r="U159" s="28"/>
      <c r="V159" s="62"/>
      <c r="W159" s="24"/>
      <c r="X159" s="62"/>
      <c r="Y159" s="28"/>
    </row>
    <row r="160" spans="1:25" ht="45" x14ac:dyDescent="0.25">
      <c r="A160" s="4" t="s">
        <v>565</v>
      </c>
      <c r="B160" s="4"/>
      <c r="C160" s="4"/>
      <c r="D160" s="4"/>
      <c r="E160" s="8" t="s">
        <v>564</v>
      </c>
      <c r="F160" s="7" t="s">
        <v>419</v>
      </c>
      <c r="G160" s="7" t="s">
        <v>418</v>
      </c>
      <c r="H160" s="7" t="s">
        <v>417</v>
      </c>
      <c r="I160" s="7" t="s">
        <v>416</v>
      </c>
      <c r="J160" s="62"/>
      <c r="K160" s="5"/>
      <c r="L160" s="62"/>
      <c r="M160" s="28"/>
      <c r="N160" s="62"/>
      <c r="O160" s="28"/>
      <c r="P160" s="62"/>
      <c r="Q160" s="28"/>
      <c r="R160" s="62"/>
      <c r="S160" s="28"/>
      <c r="T160" s="62"/>
      <c r="U160" s="28"/>
      <c r="V160" s="62"/>
      <c r="W160" s="24"/>
      <c r="X160" s="62"/>
      <c r="Y160" s="28"/>
    </row>
    <row r="161" spans="1:25" ht="90" x14ac:dyDescent="0.25">
      <c r="A161" s="4">
        <v>85</v>
      </c>
      <c r="B161" s="4"/>
      <c r="C161" s="4"/>
      <c r="D161" s="8" t="s">
        <v>563</v>
      </c>
      <c r="E161" s="8"/>
      <c r="F161" s="7" t="s">
        <v>562</v>
      </c>
      <c r="G161" s="7" t="s">
        <v>561</v>
      </c>
      <c r="H161" s="7" t="s">
        <v>560</v>
      </c>
      <c r="I161" s="7" t="s">
        <v>559</v>
      </c>
      <c r="J161" s="62">
        <v>50</v>
      </c>
      <c r="K161" s="91" t="s">
        <v>558</v>
      </c>
      <c r="L161" s="62">
        <v>50</v>
      </c>
      <c r="M161" s="28"/>
      <c r="N161" s="62">
        <v>50</v>
      </c>
      <c r="O161" s="28"/>
      <c r="P161" s="62">
        <v>50</v>
      </c>
      <c r="Q161" s="28"/>
      <c r="R161" s="62">
        <v>50</v>
      </c>
      <c r="S161" s="5"/>
      <c r="T161" s="62">
        <v>50</v>
      </c>
      <c r="U161" s="5"/>
      <c r="V161" s="62">
        <v>50</v>
      </c>
      <c r="W161" s="5"/>
      <c r="X161" s="62">
        <v>50</v>
      </c>
      <c r="Y161" s="28"/>
    </row>
    <row r="162" spans="1:25" ht="75" x14ac:dyDescent="0.25">
      <c r="A162" s="4">
        <v>86</v>
      </c>
      <c r="B162" s="4"/>
      <c r="C162" s="4"/>
      <c r="D162" s="8" t="s">
        <v>401</v>
      </c>
      <c r="E162" s="8"/>
      <c r="F162" s="7" t="s">
        <v>557</v>
      </c>
      <c r="G162" s="7" t="s">
        <v>399</v>
      </c>
      <c r="H162" s="7" t="s">
        <v>556</v>
      </c>
      <c r="I162" s="7" t="s">
        <v>555</v>
      </c>
      <c r="J162" s="62">
        <v>50</v>
      </c>
      <c r="K162" s="5" t="s">
        <v>554</v>
      </c>
      <c r="L162" s="62">
        <v>50</v>
      </c>
      <c r="M162" s="28"/>
      <c r="N162" s="62">
        <v>50</v>
      </c>
      <c r="O162" s="28"/>
      <c r="P162" s="62">
        <v>50</v>
      </c>
      <c r="Q162" s="28"/>
      <c r="R162" s="62">
        <v>50</v>
      </c>
      <c r="S162" s="28"/>
      <c r="T162" s="62">
        <v>50</v>
      </c>
      <c r="U162" s="28"/>
      <c r="V162" s="62">
        <v>50</v>
      </c>
      <c r="W162" s="5"/>
      <c r="X162" s="62">
        <v>50</v>
      </c>
      <c r="Y162" s="28"/>
    </row>
    <row r="163" spans="1:25" s="56" customFormat="1" ht="95.25" customHeight="1" x14ac:dyDescent="0.25">
      <c r="A163" s="19"/>
      <c r="B163" s="19"/>
      <c r="C163" s="20" t="s">
        <v>553</v>
      </c>
      <c r="D163" s="19"/>
      <c r="E163" s="61"/>
      <c r="F163" s="60" t="s">
        <v>552</v>
      </c>
      <c r="G163" s="59"/>
      <c r="H163" s="59"/>
      <c r="I163" s="59"/>
      <c r="J163" s="58">
        <f>AVERAGE(J164:J171)</f>
        <v>75</v>
      </c>
      <c r="K163" s="17"/>
      <c r="L163" s="58">
        <f>AVERAGE(L164:L171)</f>
        <v>75</v>
      </c>
      <c r="M163" s="57"/>
      <c r="N163" s="58">
        <f>AVERAGE(N164:N171)</f>
        <v>75</v>
      </c>
      <c r="O163" s="57"/>
      <c r="P163" s="58">
        <f>AVERAGE(P164:P171)</f>
        <v>75</v>
      </c>
      <c r="Q163" s="57"/>
      <c r="R163" s="58">
        <f>AVERAGE(R164:R171)</f>
        <v>75</v>
      </c>
      <c r="S163" s="57"/>
      <c r="T163" s="58">
        <f>AVERAGE(T164:T171)</f>
        <v>75</v>
      </c>
      <c r="U163" s="57"/>
      <c r="V163" s="58">
        <f>AVERAGE(V164:V171)</f>
        <v>75</v>
      </c>
      <c r="W163" s="17"/>
      <c r="X163" s="58">
        <f>AVERAGE(X164:X171)</f>
        <v>75</v>
      </c>
      <c r="Y163" s="57"/>
    </row>
    <row r="164" spans="1:25" ht="60" x14ac:dyDescent="0.25">
      <c r="A164" s="4">
        <v>87</v>
      </c>
      <c r="B164" s="4"/>
      <c r="C164" s="4"/>
      <c r="D164" s="8" t="s">
        <v>551</v>
      </c>
      <c r="E164" s="8"/>
      <c r="F164" s="7" t="s">
        <v>392</v>
      </c>
      <c r="G164" s="7" t="s">
        <v>550</v>
      </c>
      <c r="H164" s="7" t="s">
        <v>390</v>
      </c>
      <c r="I164" s="7" t="s">
        <v>389</v>
      </c>
      <c r="J164" s="62">
        <v>0</v>
      </c>
      <c r="K164" s="90"/>
      <c r="L164" s="62">
        <v>0</v>
      </c>
      <c r="M164" s="28"/>
      <c r="N164" s="62">
        <v>0</v>
      </c>
      <c r="O164" s="28"/>
      <c r="P164" s="62">
        <v>0</v>
      </c>
      <c r="Q164" s="28"/>
      <c r="R164" s="62">
        <v>0</v>
      </c>
      <c r="S164" s="5"/>
      <c r="T164" s="62">
        <v>0</v>
      </c>
      <c r="U164" s="5"/>
      <c r="V164" s="62">
        <v>0</v>
      </c>
      <c r="W164" s="5"/>
      <c r="X164" s="62">
        <v>0</v>
      </c>
      <c r="Y164" s="28"/>
    </row>
    <row r="165" spans="1:25" ht="34.5" x14ac:dyDescent="0.25">
      <c r="A165" s="4">
        <v>88</v>
      </c>
      <c r="B165" s="4"/>
      <c r="C165" s="4"/>
      <c r="D165" s="8" t="s">
        <v>549</v>
      </c>
      <c r="E165" s="8"/>
      <c r="F165" s="7" t="s">
        <v>548</v>
      </c>
      <c r="G165" s="7" t="s">
        <v>547</v>
      </c>
      <c r="H165" s="7" t="s">
        <v>546</v>
      </c>
      <c r="I165" s="7" t="s">
        <v>545</v>
      </c>
      <c r="J165" s="28">
        <v>100</v>
      </c>
      <c r="K165" s="5"/>
      <c r="L165" s="28">
        <v>100</v>
      </c>
      <c r="M165" s="28"/>
      <c r="N165" s="28">
        <v>100</v>
      </c>
      <c r="O165" s="28"/>
      <c r="P165" s="28">
        <v>100</v>
      </c>
      <c r="Q165" s="28"/>
      <c r="R165" s="28">
        <v>100</v>
      </c>
      <c r="S165" s="28"/>
      <c r="T165" s="28">
        <v>100</v>
      </c>
      <c r="U165" s="28"/>
      <c r="V165" s="28">
        <v>100</v>
      </c>
      <c r="W165" s="5"/>
      <c r="X165" s="28">
        <v>100</v>
      </c>
      <c r="Y165" s="28"/>
    </row>
    <row r="166" spans="1:25" ht="45" x14ac:dyDescent="0.25">
      <c r="A166" s="4">
        <v>89</v>
      </c>
      <c r="B166" s="4"/>
      <c r="C166" s="4"/>
      <c r="D166" s="8" t="s">
        <v>544</v>
      </c>
      <c r="E166" s="8"/>
      <c r="F166" s="7" t="s">
        <v>544</v>
      </c>
      <c r="G166" s="7" t="s">
        <v>543</v>
      </c>
      <c r="H166" s="7" t="s">
        <v>542</v>
      </c>
      <c r="I166" s="7" t="s">
        <v>541</v>
      </c>
      <c r="J166" s="28">
        <v>100</v>
      </c>
      <c r="K166" s="5"/>
      <c r="L166" s="28">
        <v>100</v>
      </c>
      <c r="M166" s="28"/>
      <c r="N166" s="28">
        <v>100</v>
      </c>
      <c r="O166" s="28"/>
      <c r="P166" s="28">
        <v>100</v>
      </c>
      <c r="Q166" s="28"/>
      <c r="R166" s="28">
        <v>100</v>
      </c>
      <c r="S166" s="35"/>
      <c r="T166" s="28">
        <v>100</v>
      </c>
      <c r="U166" s="35"/>
      <c r="V166" s="28">
        <v>100</v>
      </c>
      <c r="W166" s="35"/>
      <c r="X166" s="28">
        <v>100</v>
      </c>
      <c r="Y166" s="34"/>
    </row>
    <row r="167" spans="1:25" ht="75" x14ac:dyDescent="0.25">
      <c r="A167" s="4">
        <v>90</v>
      </c>
      <c r="B167" s="4"/>
      <c r="C167" s="4"/>
      <c r="D167" s="8" t="s">
        <v>540</v>
      </c>
      <c r="E167" s="8"/>
      <c r="F167" s="7" t="s">
        <v>539</v>
      </c>
      <c r="G167" s="7" t="s">
        <v>538</v>
      </c>
      <c r="H167" s="7" t="s">
        <v>537</v>
      </c>
      <c r="I167" s="7" t="s">
        <v>536</v>
      </c>
      <c r="J167" s="28">
        <v>50</v>
      </c>
      <c r="K167" s="5"/>
      <c r="L167" s="28">
        <v>50</v>
      </c>
      <c r="M167" s="28"/>
      <c r="N167" s="28">
        <v>50</v>
      </c>
      <c r="O167" s="28"/>
      <c r="P167" s="28">
        <v>50</v>
      </c>
      <c r="Q167" s="28"/>
      <c r="R167" s="28">
        <v>50</v>
      </c>
      <c r="S167" s="5"/>
      <c r="T167" s="28">
        <v>50</v>
      </c>
      <c r="U167" s="5"/>
      <c r="V167" s="28">
        <v>50</v>
      </c>
      <c r="W167" s="5"/>
      <c r="X167" s="28">
        <v>50</v>
      </c>
      <c r="Y167" s="28"/>
    </row>
    <row r="168" spans="1:25" ht="165" x14ac:dyDescent="0.25">
      <c r="A168" s="4">
        <v>91</v>
      </c>
      <c r="B168" s="4"/>
      <c r="C168" s="4"/>
      <c r="D168" s="8" t="s">
        <v>535</v>
      </c>
      <c r="E168" s="8"/>
      <c r="F168" s="7" t="s">
        <v>534</v>
      </c>
      <c r="G168" s="7" t="s">
        <v>533</v>
      </c>
      <c r="H168" s="7" t="s">
        <v>532</v>
      </c>
      <c r="I168" s="7" t="s">
        <v>531</v>
      </c>
      <c r="J168" s="28">
        <v>50</v>
      </c>
      <c r="K168" s="5"/>
      <c r="L168" s="28">
        <v>50</v>
      </c>
      <c r="M168" s="28"/>
      <c r="N168" s="28">
        <v>50</v>
      </c>
      <c r="O168" s="28"/>
      <c r="P168" s="28">
        <v>50</v>
      </c>
      <c r="Q168" s="28"/>
      <c r="R168" s="28">
        <v>50</v>
      </c>
      <c r="S168" s="28"/>
      <c r="T168" s="28">
        <v>50</v>
      </c>
      <c r="U168" s="28"/>
      <c r="V168" s="28">
        <v>50</v>
      </c>
      <c r="W168" s="5"/>
      <c r="X168" s="28">
        <v>50</v>
      </c>
      <c r="Y168" s="28"/>
    </row>
    <row r="169" spans="1:25" ht="195" x14ac:dyDescent="0.25">
      <c r="A169" s="4">
        <v>92</v>
      </c>
      <c r="B169" s="4"/>
      <c r="C169" s="4"/>
      <c r="D169" s="8" t="s">
        <v>530</v>
      </c>
      <c r="E169" s="8"/>
      <c r="F169" s="7" t="s">
        <v>529</v>
      </c>
      <c r="G169" s="7" t="s">
        <v>528</v>
      </c>
      <c r="H169" s="7" t="s">
        <v>527</v>
      </c>
      <c r="I169" s="7" t="s">
        <v>526</v>
      </c>
      <c r="J169" s="28">
        <v>100</v>
      </c>
      <c r="K169" s="89"/>
      <c r="L169" s="28">
        <v>100</v>
      </c>
      <c r="M169" s="28"/>
      <c r="N169" s="28">
        <v>100</v>
      </c>
      <c r="O169" s="28"/>
      <c r="P169" s="28">
        <v>100</v>
      </c>
      <c r="Q169" s="28"/>
      <c r="R169" s="28">
        <v>100</v>
      </c>
      <c r="S169" s="28"/>
      <c r="T169" s="28">
        <v>100</v>
      </c>
      <c r="U169" s="28"/>
      <c r="V169" s="28">
        <v>100</v>
      </c>
      <c r="W169" s="5"/>
      <c r="X169" s="28">
        <v>100</v>
      </c>
      <c r="Y169" s="28"/>
    </row>
    <row r="170" spans="1:25" ht="120" x14ac:dyDescent="0.25">
      <c r="A170" s="4">
        <v>93</v>
      </c>
      <c r="B170" s="4"/>
      <c r="C170" s="4"/>
      <c r="D170" s="8" t="s">
        <v>525</v>
      </c>
      <c r="E170" s="8"/>
      <c r="F170" s="7" t="s">
        <v>524</v>
      </c>
      <c r="G170" s="7" t="s">
        <v>523</v>
      </c>
      <c r="H170" s="7" t="s">
        <v>522</v>
      </c>
      <c r="I170" s="7" t="s">
        <v>267</v>
      </c>
      <c r="J170" s="28">
        <v>100</v>
      </c>
      <c r="K170" s="88"/>
      <c r="L170" s="28">
        <v>100</v>
      </c>
      <c r="M170" s="28"/>
      <c r="N170" s="28">
        <v>100</v>
      </c>
      <c r="O170" s="28"/>
      <c r="P170" s="28">
        <v>100</v>
      </c>
      <c r="Q170" s="28"/>
      <c r="R170" s="28">
        <v>100</v>
      </c>
      <c r="S170" s="28"/>
      <c r="T170" s="28">
        <v>100</v>
      </c>
      <c r="U170" s="28"/>
      <c r="V170" s="28">
        <v>100</v>
      </c>
      <c r="W170" s="5"/>
      <c r="X170" s="28">
        <v>100</v>
      </c>
      <c r="Y170" s="5"/>
    </row>
    <row r="171" spans="1:25" ht="120" x14ac:dyDescent="0.25">
      <c r="A171" s="4">
        <v>94</v>
      </c>
      <c r="B171" s="4"/>
      <c r="C171" s="4"/>
      <c r="D171" s="8" t="s">
        <v>378</v>
      </c>
      <c r="E171" s="8"/>
      <c r="F171" s="7" t="s">
        <v>521</v>
      </c>
      <c r="G171" s="7" t="s">
        <v>520</v>
      </c>
      <c r="H171" s="7" t="s">
        <v>375</v>
      </c>
      <c r="I171" s="7" t="s">
        <v>374</v>
      </c>
      <c r="J171" s="28">
        <v>100</v>
      </c>
      <c r="K171" s="28"/>
      <c r="L171" s="28">
        <v>100</v>
      </c>
      <c r="M171" s="28"/>
      <c r="N171" s="28">
        <v>100</v>
      </c>
      <c r="O171" s="28"/>
      <c r="P171" s="28">
        <v>100</v>
      </c>
      <c r="Q171" s="28"/>
      <c r="R171" s="28">
        <v>100</v>
      </c>
      <c r="S171" s="28"/>
      <c r="T171" s="28">
        <v>100</v>
      </c>
      <c r="U171" s="28"/>
      <c r="V171" s="28">
        <v>100</v>
      </c>
      <c r="W171" s="5"/>
      <c r="X171" s="28">
        <v>100</v>
      </c>
      <c r="Y171" s="28"/>
    </row>
    <row r="172" spans="1:25" s="56" customFormat="1" ht="90" customHeight="1" x14ac:dyDescent="0.25">
      <c r="A172" s="19"/>
      <c r="B172" s="19"/>
      <c r="C172" s="20" t="s">
        <v>519</v>
      </c>
      <c r="D172" s="19"/>
      <c r="E172" s="61"/>
      <c r="F172" s="60" t="s">
        <v>518</v>
      </c>
      <c r="G172" s="59"/>
      <c r="H172" s="59"/>
      <c r="I172" s="59"/>
      <c r="J172" s="58">
        <f>AVERAGE(J173:J175)</f>
        <v>100</v>
      </c>
      <c r="K172" s="17"/>
      <c r="L172" s="58">
        <f>AVERAGE(L173:L175)</f>
        <v>100</v>
      </c>
      <c r="M172" s="57"/>
      <c r="N172" s="58">
        <f>AVERAGE(N173:N175)</f>
        <v>100</v>
      </c>
      <c r="O172" s="57"/>
      <c r="P172" s="58">
        <f>AVERAGE(P173:P175)</f>
        <v>100</v>
      </c>
      <c r="Q172" s="57"/>
      <c r="R172" s="58">
        <f>AVERAGE(R173:R175)</f>
        <v>100</v>
      </c>
      <c r="S172" s="57"/>
      <c r="T172" s="58">
        <f>AVERAGE(T173:T175)</f>
        <v>100</v>
      </c>
      <c r="U172" s="57"/>
      <c r="V172" s="58">
        <f>AVERAGE(V173:V175)</f>
        <v>100</v>
      </c>
      <c r="W172" s="17"/>
      <c r="X172" s="58">
        <f>AVERAGE(X173:X175)</f>
        <v>100</v>
      </c>
      <c r="Y172" s="57"/>
    </row>
    <row r="173" spans="1:25" ht="75" x14ac:dyDescent="0.25">
      <c r="A173" s="4">
        <v>95</v>
      </c>
      <c r="B173" s="4"/>
      <c r="C173" s="4"/>
      <c r="D173" s="8" t="s">
        <v>517</v>
      </c>
      <c r="E173" s="8"/>
      <c r="F173" s="7" t="s">
        <v>516</v>
      </c>
      <c r="G173" s="7" t="s">
        <v>515</v>
      </c>
      <c r="H173" s="7" t="s">
        <v>514</v>
      </c>
      <c r="I173" s="7" t="s">
        <v>507</v>
      </c>
      <c r="J173" s="67">
        <v>100</v>
      </c>
      <c r="K173" s="24"/>
      <c r="L173" s="67">
        <v>100</v>
      </c>
      <c r="M173" s="39"/>
      <c r="N173" s="67">
        <v>100</v>
      </c>
      <c r="O173" s="39"/>
      <c r="P173" s="67">
        <v>100</v>
      </c>
      <c r="Q173" s="39"/>
      <c r="R173" s="67">
        <v>100</v>
      </c>
      <c r="S173" s="39"/>
      <c r="T173" s="67">
        <v>100</v>
      </c>
      <c r="U173" s="39"/>
      <c r="V173" s="67">
        <v>100</v>
      </c>
      <c r="W173" s="24"/>
      <c r="X173" s="67">
        <v>100</v>
      </c>
      <c r="Y173" s="39"/>
    </row>
    <row r="174" spans="1:25" ht="75" x14ac:dyDescent="0.25">
      <c r="A174" s="4">
        <v>96</v>
      </c>
      <c r="B174" s="4"/>
      <c r="C174" s="4"/>
      <c r="D174" s="8" t="s">
        <v>513</v>
      </c>
      <c r="E174" s="8"/>
      <c r="F174" s="7" t="s">
        <v>512</v>
      </c>
      <c r="G174" s="7" t="s">
        <v>509</v>
      </c>
      <c r="H174" s="7" t="s">
        <v>508</v>
      </c>
      <c r="I174" s="7" t="s">
        <v>507</v>
      </c>
      <c r="J174" s="67">
        <v>100</v>
      </c>
      <c r="K174" s="24"/>
      <c r="L174" s="67">
        <v>100</v>
      </c>
      <c r="M174" s="39"/>
      <c r="N174" s="67">
        <v>100</v>
      </c>
      <c r="O174" s="39"/>
      <c r="P174" s="67">
        <v>100</v>
      </c>
      <c r="Q174" s="39"/>
      <c r="R174" s="67">
        <v>100</v>
      </c>
      <c r="S174" s="39"/>
      <c r="T174" s="67">
        <v>100</v>
      </c>
      <c r="U174" s="39"/>
      <c r="V174" s="67">
        <v>100</v>
      </c>
      <c r="W174" s="24"/>
      <c r="X174" s="67">
        <v>100</v>
      </c>
      <c r="Y174" s="39"/>
    </row>
    <row r="175" spans="1:25" ht="45" x14ac:dyDescent="0.25">
      <c r="A175" s="4">
        <v>97</v>
      </c>
      <c r="B175" s="4"/>
      <c r="C175" s="4"/>
      <c r="D175" s="8" t="s">
        <v>511</v>
      </c>
      <c r="E175" s="8"/>
      <c r="F175" s="7" t="s">
        <v>510</v>
      </c>
      <c r="G175" s="7" t="s">
        <v>509</v>
      </c>
      <c r="H175" s="7" t="s">
        <v>508</v>
      </c>
      <c r="I175" s="7" t="s">
        <v>507</v>
      </c>
      <c r="J175" s="67">
        <v>100</v>
      </c>
      <c r="K175" s="5"/>
      <c r="L175" s="67">
        <v>100</v>
      </c>
      <c r="M175" s="39"/>
      <c r="N175" s="67">
        <v>100</v>
      </c>
      <c r="O175" s="39"/>
      <c r="P175" s="67">
        <v>100</v>
      </c>
      <c r="Q175" s="39"/>
      <c r="R175" s="67">
        <v>100</v>
      </c>
      <c r="S175" s="39"/>
      <c r="T175" s="67">
        <v>100</v>
      </c>
      <c r="U175" s="39"/>
      <c r="V175" s="67">
        <v>100</v>
      </c>
      <c r="W175" s="24"/>
      <c r="X175" s="67">
        <v>100</v>
      </c>
      <c r="Y175" s="39"/>
    </row>
    <row r="176" spans="1:25" s="56" customFormat="1" ht="130.5" customHeight="1" x14ac:dyDescent="0.25">
      <c r="A176" s="19"/>
      <c r="B176" s="20" t="s">
        <v>506</v>
      </c>
      <c r="C176" s="19"/>
      <c r="D176" s="19"/>
      <c r="E176" s="19"/>
      <c r="F176" s="19" t="s">
        <v>505</v>
      </c>
      <c r="G176" s="19"/>
      <c r="H176" s="19"/>
      <c r="I176" s="19"/>
      <c r="J176" s="58">
        <f>AVERAGE(J177,J186,J203,J212)</f>
        <v>73.333333333333329</v>
      </c>
      <c r="K176" s="87"/>
      <c r="L176" s="58">
        <f>AVERAGE(L177,L186,L203,L212)</f>
        <v>73.333333333333329</v>
      </c>
      <c r="M176" s="57"/>
      <c r="N176" s="58">
        <f>AVERAGE(N177,N186,N203,N212)</f>
        <v>73.333333333333329</v>
      </c>
      <c r="O176" s="57"/>
      <c r="P176" s="58">
        <f>AVERAGE(P177,P186,P203,P212)</f>
        <v>73.333333333333329</v>
      </c>
      <c r="Q176" s="57"/>
      <c r="R176" s="58">
        <f>AVERAGE(R177,R186,R203,R212)</f>
        <v>73.333333333333329</v>
      </c>
      <c r="S176" s="57"/>
      <c r="T176" s="58">
        <f>AVERAGE(T177,T186,T203,T212)</f>
        <v>73.333333333333329</v>
      </c>
      <c r="U176" s="57"/>
      <c r="V176" s="58">
        <f>AVERAGE(V177,V186,V203,V212)</f>
        <v>73.333333333333329</v>
      </c>
      <c r="W176" s="17"/>
      <c r="X176" s="58">
        <f>AVERAGE(X177,X186,X203,X212)</f>
        <v>73.333333333333329</v>
      </c>
      <c r="Y176" s="57"/>
    </row>
    <row r="177" spans="1:25" s="56" customFormat="1" ht="60" x14ac:dyDescent="0.25">
      <c r="A177" s="19"/>
      <c r="B177" s="19"/>
      <c r="C177" s="20" t="s">
        <v>504</v>
      </c>
      <c r="D177" s="19"/>
      <c r="E177" s="19"/>
      <c r="F177" s="19" t="s">
        <v>503</v>
      </c>
      <c r="G177" s="19"/>
      <c r="H177" s="19"/>
      <c r="I177" s="19"/>
      <c r="J177" s="58">
        <f>AVERAGE(J178:J181,J184,J185)</f>
        <v>50</v>
      </c>
      <c r="K177" s="57"/>
      <c r="L177" s="58">
        <f>AVERAGE(L178:L181,L184,L185)</f>
        <v>50</v>
      </c>
      <c r="M177" s="57"/>
      <c r="N177" s="58">
        <f>AVERAGE(N178:N181,N184,N185)</f>
        <v>50</v>
      </c>
      <c r="O177" s="57"/>
      <c r="P177" s="58">
        <f>AVERAGE(P178:P181,P184,P185)</f>
        <v>50</v>
      </c>
      <c r="Q177" s="57"/>
      <c r="R177" s="58">
        <f>AVERAGE(R178:R181,R184,R185)</f>
        <v>50</v>
      </c>
      <c r="S177" s="57"/>
      <c r="T177" s="58">
        <f>AVERAGE(T178:T181,T184,T185)</f>
        <v>50</v>
      </c>
      <c r="U177" s="57"/>
      <c r="V177" s="58">
        <f>AVERAGE(V178:V181,V184,V185)</f>
        <v>50</v>
      </c>
      <c r="W177" s="17"/>
      <c r="X177" s="58">
        <f>AVERAGE(X178:X181,X184,X185)</f>
        <v>50</v>
      </c>
      <c r="Y177" s="57"/>
    </row>
    <row r="178" spans="1:25" ht="165" x14ac:dyDescent="0.25">
      <c r="A178" s="4">
        <v>98</v>
      </c>
      <c r="B178" s="4"/>
      <c r="C178" s="4"/>
      <c r="D178" s="8" t="s">
        <v>502</v>
      </c>
      <c r="E178" s="8"/>
      <c r="F178" s="7" t="s">
        <v>501</v>
      </c>
      <c r="G178" s="7" t="s">
        <v>500</v>
      </c>
      <c r="H178" s="7" t="s">
        <v>499</v>
      </c>
      <c r="I178" s="7" t="s">
        <v>498</v>
      </c>
      <c r="J178" s="67">
        <v>100</v>
      </c>
      <c r="K178" s="24"/>
      <c r="L178" s="67">
        <v>100</v>
      </c>
      <c r="M178" s="24"/>
      <c r="N178" s="67">
        <v>100</v>
      </c>
      <c r="O178" s="39"/>
      <c r="P178" s="67">
        <v>100</v>
      </c>
      <c r="Q178" s="39"/>
      <c r="R178" s="67">
        <v>100</v>
      </c>
      <c r="S178" s="24"/>
      <c r="T178" s="67">
        <v>100</v>
      </c>
      <c r="U178" s="24"/>
      <c r="V178" s="67">
        <v>100</v>
      </c>
      <c r="W178" s="86"/>
      <c r="X178" s="67">
        <v>100</v>
      </c>
      <c r="Y178" s="35"/>
    </row>
    <row r="179" spans="1:25" ht="60" x14ac:dyDescent="0.25">
      <c r="A179" s="4">
        <v>99</v>
      </c>
      <c r="B179" s="4"/>
      <c r="C179" s="4"/>
      <c r="D179" s="8" t="s">
        <v>497</v>
      </c>
      <c r="E179" s="8"/>
      <c r="F179" s="7" t="s">
        <v>496</v>
      </c>
      <c r="G179" s="7" t="s">
        <v>495</v>
      </c>
      <c r="H179" s="7" t="s">
        <v>494</v>
      </c>
      <c r="I179" s="7" t="s">
        <v>493</v>
      </c>
      <c r="J179" s="67">
        <v>0</v>
      </c>
      <c r="K179" s="24" t="s">
        <v>333</v>
      </c>
      <c r="L179" s="67">
        <v>0</v>
      </c>
      <c r="M179" s="5"/>
      <c r="N179" s="67">
        <v>0</v>
      </c>
      <c r="O179" s="39"/>
      <c r="P179" s="67">
        <v>0</v>
      </c>
      <c r="Q179" s="39"/>
      <c r="R179" s="67">
        <v>0</v>
      </c>
      <c r="S179" s="39"/>
      <c r="T179" s="67">
        <v>0</v>
      </c>
      <c r="U179" s="39"/>
      <c r="V179" s="67">
        <v>0</v>
      </c>
      <c r="W179" s="24"/>
      <c r="X179" s="67">
        <v>0</v>
      </c>
      <c r="Y179" s="39"/>
    </row>
    <row r="180" spans="1:25" ht="120" x14ac:dyDescent="0.25">
      <c r="A180" s="4">
        <v>100</v>
      </c>
      <c r="B180" s="4"/>
      <c r="C180" s="4"/>
      <c r="D180" s="8" t="s">
        <v>492</v>
      </c>
      <c r="E180" s="8"/>
      <c r="F180" s="7" t="s">
        <v>491</v>
      </c>
      <c r="G180" s="7" t="s">
        <v>490</v>
      </c>
      <c r="H180" s="7" t="s">
        <v>489</v>
      </c>
      <c r="I180" s="7" t="s">
        <v>488</v>
      </c>
      <c r="J180" s="67">
        <v>0</v>
      </c>
      <c r="K180" s="24"/>
      <c r="L180" s="67">
        <v>0</v>
      </c>
      <c r="M180" s="39"/>
      <c r="N180" s="67">
        <v>0</v>
      </c>
      <c r="O180" s="39"/>
      <c r="P180" s="67">
        <v>0</v>
      </c>
      <c r="Q180" s="39"/>
      <c r="R180" s="67">
        <v>0</v>
      </c>
      <c r="S180" s="39"/>
      <c r="T180" s="67">
        <v>0</v>
      </c>
      <c r="U180" s="39"/>
      <c r="V180" s="67">
        <v>0</v>
      </c>
      <c r="W180" s="24"/>
      <c r="X180" s="67">
        <v>0</v>
      </c>
      <c r="Y180" s="39"/>
    </row>
    <row r="181" spans="1:25" s="68" customFormat="1" ht="51.75" x14ac:dyDescent="0.25">
      <c r="A181" s="15">
        <v>101</v>
      </c>
      <c r="B181" s="15"/>
      <c r="C181" s="15"/>
      <c r="D181" s="78" t="s">
        <v>487</v>
      </c>
      <c r="E181" s="78"/>
      <c r="F181" s="12" t="s">
        <v>487</v>
      </c>
      <c r="G181" s="12"/>
      <c r="H181" s="12"/>
      <c r="I181" s="12"/>
      <c r="J181" s="70">
        <f>AVERAGE(J182:J183)</f>
        <v>100</v>
      </c>
      <c r="K181" s="10"/>
      <c r="L181" s="70">
        <f>AVERAGE(L182:L183)</f>
        <v>100</v>
      </c>
      <c r="M181" s="69"/>
      <c r="N181" s="70">
        <f>AVERAGE(N182:N183)</f>
        <v>100</v>
      </c>
      <c r="O181" s="69"/>
      <c r="P181" s="70">
        <f>AVERAGE(P182:P183)</f>
        <v>100</v>
      </c>
      <c r="Q181" s="69"/>
      <c r="R181" s="70">
        <f>AVERAGE(R182:R183)</f>
        <v>100</v>
      </c>
      <c r="S181" s="69"/>
      <c r="T181" s="70">
        <f>AVERAGE(T182:T183)</f>
        <v>100</v>
      </c>
      <c r="U181" s="69"/>
      <c r="V181" s="70">
        <f>AVERAGE(V182:V183)</f>
        <v>100</v>
      </c>
      <c r="W181" s="10"/>
      <c r="X181" s="70">
        <f>AVERAGE(X182:X183)</f>
        <v>100</v>
      </c>
      <c r="Y181" s="69"/>
    </row>
    <row r="182" spans="1:25" ht="300" x14ac:dyDescent="0.25">
      <c r="A182" s="4" t="s">
        <v>486</v>
      </c>
      <c r="B182" s="4"/>
      <c r="C182" s="4"/>
      <c r="D182" s="4"/>
      <c r="E182" s="8" t="s">
        <v>485</v>
      </c>
      <c r="F182" s="7" t="s">
        <v>484</v>
      </c>
      <c r="G182" s="7" t="s">
        <v>483</v>
      </c>
      <c r="H182" s="7" t="s">
        <v>482</v>
      </c>
      <c r="I182" s="7" t="s">
        <v>58</v>
      </c>
      <c r="J182" s="67">
        <v>100</v>
      </c>
      <c r="K182" s="24" t="s">
        <v>481</v>
      </c>
      <c r="L182" s="67">
        <v>100</v>
      </c>
      <c r="M182" s="39"/>
      <c r="N182" s="67">
        <v>100</v>
      </c>
      <c r="O182" s="39"/>
      <c r="P182" s="67">
        <v>100</v>
      </c>
      <c r="Q182" s="39"/>
      <c r="R182" s="67">
        <v>100</v>
      </c>
      <c r="S182" s="39"/>
      <c r="T182" s="67">
        <v>100</v>
      </c>
      <c r="U182" s="39"/>
      <c r="V182" s="67">
        <v>100</v>
      </c>
      <c r="W182" s="24"/>
      <c r="X182" s="67">
        <v>100</v>
      </c>
      <c r="Y182" s="39"/>
    </row>
    <row r="183" spans="1:25" ht="45" x14ac:dyDescent="0.25">
      <c r="A183" s="4" t="s">
        <v>480</v>
      </c>
      <c r="B183" s="4"/>
      <c r="C183" s="4"/>
      <c r="D183" s="4"/>
      <c r="E183" s="8" t="s">
        <v>479</v>
      </c>
      <c r="F183" s="7" t="s">
        <v>478</v>
      </c>
      <c r="G183" s="7" t="s">
        <v>477</v>
      </c>
      <c r="H183" s="7" t="s">
        <v>476</v>
      </c>
      <c r="I183" s="7" t="s">
        <v>475</v>
      </c>
      <c r="J183" s="67">
        <v>100</v>
      </c>
      <c r="K183" s="24"/>
      <c r="L183" s="67">
        <v>100</v>
      </c>
      <c r="M183" s="39"/>
      <c r="N183" s="67">
        <v>100</v>
      </c>
      <c r="O183" s="39"/>
      <c r="P183" s="67">
        <v>100</v>
      </c>
      <c r="Q183" s="39"/>
      <c r="R183" s="67">
        <v>100</v>
      </c>
      <c r="S183" s="39"/>
      <c r="T183" s="67">
        <v>100</v>
      </c>
      <c r="U183" s="39"/>
      <c r="V183" s="67">
        <v>100</v>
      </c>
      <c r="W183" s="24"/>
      <c r="X183" s="67">
        <v>100</v>
      </c>
      <c r="Y183" s="24"/>
    </row>
    <row r="184" spans="1:25" ht="255" x14ac:dyDescent="0.25">
      <c r="A184" s="4">
        <v>102</v>
      </c>
      <c r="B184" s="4"/>
      <c r="C184" s="4"/>
      <c r="D184" s="8" t="s">
        <v>474</v>
      </c>
      <c r="E184" s="8"/>
      <c r="F184" s="7" t="s">
        <v>473</v>
      </c>
      <c r="G184" s="7" t="s">
        <v>469</v>
      </c>
      <c r="H184" s="7" t="s">
        <v>468</v>
      </c>
      <c r="I184" s="7" t="s">
        <v>467</v>
      </c>
      <c r="J184" s="67">
        <v>50</v>
      </c>
      <c r="K184" s="24" t="s">
        <v>466</v>
      </c>
      <c r="L184" s="67">
        <v>50</v>
      </c>
      <c r="M184" s="39"/>
      <c r="N184" s="67">
        <v>50</v>
      </c>
      <c r="O184" s="39"/>
      <c r="P184" s="67">
        <v>50</v>
      </c>
      <c r="Q184" s="39"/>
      <c r="R184" s="67">
        <v>50</v>
      </c>
      <c r="S184" s="28"/>
      <c r="T184" s="67">
        <v>50</v>
      </c>
      <c r="U184" s="39"/>
      <c r="V184" s="67">
        <v>50</v>
      </c>
      <c r="W184" s="24"/>
      <c r="X184" s="67">
        <v>50</v>
      </c>
      <c r="Y184" s="24" t="s">
        <v>472</v>
      </c>
    </row>
    <row r="185" spans="1:25" ht="150" x14ac:dyDescent="0.25">
      <c r="A185" s="4">
        <v>103</v>
      </c>
      <c r="B185" s="4"/>
      <c r="C185" s="4"/>
      <c r="D185" s="8" t="s">
        <v>471</v>
      </c>
      <c r="E185" s="8"/>
      <c r="F185" s="7" t="s">
        <v>470</v>
      </c>
      <c r="G185" s="7" t="s">
        <v>469</v>
      </c>
      <c r="H185" s="7" t="s">
        <v>468</v>
      </c>
      <c r="I185" s="7" t="s">
        <v>467</v>
      </c>
      <c r="J185" s="67">
        <v>50</v>
      </c>
      <c r="K185" s="24" t="s">
        <v>466</v>
      </c>
      <c r="L185" s="67">
        <v>50</v>
      </c>
      <c r="M185" s="39"/>
      <c r="N185" s="67">
        <v>50</v>
      </c>
      <c r="O185" s="39"/>
      <c r="P185" s="67">
        <v>50</v>
      </c>
      <c r="Q185" s="39"/>
      <c r="R185" s="67">
        <v>50</v>
      </c>
      <c r="S185" s="39"/>
      <c r="T185" s="67">
        <v>50</v>
      </c>
      <c r="U185" s="39"/>
      <c r="V185" s="67">
        <v>50</v>
      </c>
      <c r="W185" s="24"/>
      <c r="X185" s="67">
        <v>50</v>
      </c>
      <c r="Y185" s="24"/>
    </row>
    <row r="186" spans="1:25" s="56" customFormat="1" ht="91.5" customHeight="1" x14ac:dyDescent="0.25">
      <c r="A186" s="19"/>
      <c r="B186" s="19"/>
      <c r="C186" s="20" t="s">
        <v>465</v>
      </c>
      <c r="D186" s="59"/>
      <c r="E186" s="60"/>
      <c r="F186" s="60" t="s">
        <v>464</v>
      </c>
      <c r="G186" s="59"/>
      <c r="H186" s="59"/>
      <c r="I186" s="59"/>
      <c r="J186" s="58">
        <f>AVERAGE(J187,J193,J199:J202)</f>
        <v>83.333333333333329</v>
      </c>
      <c r="K186" s="17"/>
      <c r="L186" s="58">
        <f>AVERAGE(L187,L193,L199:L202)</f>
        <v>83.333333333333329</v>
      </c>
      <c r="M186" s="57"/>
      <c r="N186" s="58">
        <f>AVERAGE(N187,N193,N199:N202)</f>
        <v>83.333333333333329</v>
      </c>
      <c r="O186" s="57"/>
      <c r="P186" s="58">
        <f>AVERAGE(P187,P193,P199:P202)</f>
        <v>83.333333333333329</v>
      </c>
      <c r="Q186" s="57"/>
      <c r="R186" s="58">
        <f>AVERAGE(R187,R193,R199:R202)</f>
        <v>83.333333333333329</v>
      </c>
      <c r="S186" s="57"/>
      <c r="T186" s="58">
        <f>AVERAGE(T187,T193,T199:T202)</f>
        <v>83.333333333333329</v>
      </c>
      <c r="U186" s="57"/>
      <c r="V186" s="58">
        <f>AVERAGE(V187,V193,V199:V202)</f>
        <v>83.333333333333329</v>
      </c>
      <c r="W186" s="17"/>
      <c r="X186" s="58">
        <f>AVERAGE(X187,X193,X199:X202)</f>
        <v>83.333333333333329</v>
      </c>
      <c r="Y186" s="57"/>
    </row>
    <row r="187" spans="1:25" s="68" customFormat="1" ht="91.5" customHeight="1" x14ac:dyDescent="0.25">
      <c r="A187" s="15">
        <v>104</v>
      </c>
      <c r="B187" s="15"/>
      <c r="C187" s="14"/>
      <c r="D187" s="71" t="s">
        <v>463</v>
      </c>
      <c r="E187" s="71"/>
      <c r="F187" s="21" t="s">
        <v>462</v>
      </c>
      <c r="G187" s="12"/>
      <c r="H187" s="12"/>
      <c r="I187" s="12"/>
      <c r="J187" s="70">
        <f>AVERAGE(J188:J192)</f>
        <v>100</v>
      </c>
      <c r="K187" s="10"/>
      <c r="L187" s="70">
        <f>AVERAGE(L188:L192)</f>
        <v>100</v>
      </c>
      <c r="M187" s="69"/>
      <c r="N187" s="70">
        <f>AVERAGE(N188:N192)</f>
        <v>100</v>
      </c>
      <c r="O187" s="69"/>
      <c r="P187" s="70">
        <f>AVERAGE(P188:P192)</f>
        <v>100</v>
      </c>
      <c r="Q187" s="69"/>
      <c r="R187" s="70">
        <f>AVERAGE(R188:R192)</f>
        <v>100</v>
      </c>
      <c r="S187" s="69"/>
      <c r="T187" s="70">
        <f>AVERAGE(T188:T192)</f>
        <v>100</v>
      </c>
      <c r="U187" s="69"/>
      <c r="V187" s="70">
        <f>AVERAGE(V188:V192)</f>
        <v>100</v>
      </c>
      <c r="W187" s="10"/>
      <c r="X187" s="70">
        <f>AVERAGE(X188:X192)</f>
        <v>100</v>
      </c>
      <c r="Y187" s="69"/>
    </row>
    <row r="188" spans="1:25" ht="90" x14ac:dyDescent="0.25">
      <c r="A188" s="4" t="s">
        <v>461</v>
      </c>
      <c r="B188" s="4"/>
      <c r="C188" s="4"/>
      <c r="D188" s="4"/>
      <c r="E188" s="8" t="s">
        <v>460</v>
      </c>
      <c r="F188" s="7" t="s">
        <v>459</v>
      </c>
      <c r="G188" s="7" t="s">
        <v>458</v>
      </c>
      <c r="H188" s="7" t="s">
        <v>457</v>
      </c>
      <c r="I188" s="7" t="s">
        <v>456</v>
      </c>
      <c r="J188" s="67">
        <v>100</v>
      </c>
      <c r="K188" s="85"/>
      <c r="L188" s="67">
        <v>100</v>
      </c>
      <c r="M188" s="39"/>
      <c r="N188" s="67">
        <v>100</v>
      </c>
      <c r="O188" s="39"/>
      <c r="P188" s="67">
        <v>100</v>
      </c>
      <c r="Q188" s="39"/>
      <c r="R188" s="67">
        <v>100</v>
      </c>
      <c r="S188" s="39"/>
      <c r="T188" s="67">
        <v>100</v>
      </c>
      <c r="U188" s="39"/>
      <c r="V188" s="67">
        <v>100</v>
      </c>
      <c r="W188" s="24"/>
      <c r="X188" s="67">
        <v>100</v>
      </c>
      <c r="Y188" s="24"/>
    </row>
    <row r="189" spans="1:25" ht="240" customHeight="1" x14ac:dyDescent="0.25">
      <c r="A189" s="4" t="s">
        <v>455</v>
      </c>
      <c r="B189" s="4"/>
      <c r="C189" s="4"/>
      <c r="D189" s="4"/>
      <c r="E189" s="8" t="s">
        <v>454</v>
      </c>
      <c r="F189" s="7" t="s">
        <v>453</v>
      </c>
      <c r="G189" s="7" t="s">
        <v>433</v>
      </c>
      <c r="H189" s="7" t="s">
        <v>432</v>
      </c>
      <c r="I189" s="7" t="s">
        <v>216</v>
      </c>
      <c r="J189" s="67"/>
      <c r="K189" s="39"/>
      <c r="L189" s="67"/>
      <c r="M189" s="39"/>
      <c r="N189" s="67"/>
      <c r="O189" s="39"/>
      <c r="P189" s="67"/>
      <c r="Q189" s="39"/>
      <c r="R189" s="67"/>
      <c r="S189" s="39"/>
      <c r="T189" s="67"/>
      <c r="U189" s="39"/>
      <c r="V189" s="67"/>
      <c r="W189" s="24"/>
      <c r="X189" s="67"/>
      <c r="Y189" s="24"/>
    </row>
    <row r="190" spans="1:25" ht="75" x14ac:dyDescent="0.25">
      <c r="A190" s="4" t="s">
        <v>452</v>
      </c>
      <c r="B190" s="4"/>
      <c r="C190" s="4"/>
      <c r="D190" s="4"/>
      <c r="E190" s="8" t="s">
        <v>451</v>
      </c>
      <c r="F190" s="81" t="s">
        <v>429</v>
      </c>
      <c r="G190" s="7" t="s">
        <v>428</v>
      </c>
      <c r="H190" s="7" t="s">
        <v>427</v>
      </c>
      <c r="I190" s="7" t="s">
        <v>426</v>
      </c>
      <c r="J190" s="67"/>
      <c r="K190" s="39"/>
      <c r="L190" s="67"/>
      <c r="M190" s="39"/>
      <c r="N190" s="67"/>
      <c r="O190" s="39"/>
      <c r="P190" s="67"/>
      <c r="Q190" s="24"/>
      <c r="R190" s="67"/>
      <c r="S190" s="24"/>
      <c r="T190" s="67"/>
      <c r="U190" s="24"/>
      <c r="V190" s="67"/>
      <c r="W190" s="24"/>
      <c r="X190" s="67"/>
      <c r="Y190" s="39"/>
    </row>
    <row r="191" spans="1:25" ht="251.25" customHeight="1" x14ac:dyDescent="0.25">
      <c r="A191" s="4" t="s">
        <v>450</v>
      </c>
      <c r="B191" s="4"/>
      <c r="C191" s="4"/>
      <c r="D191" s="4"/>
      <c r="E191" s="8" t="s">
        <v>449</v>
      </c>
      <c r="F191" s="81" t="s">
        <v>448</v>
      </c>
      <c r="G191" s="7" t="s">
        <v>228</v>
      </c>
      <c r="H191" s="7" t="s">
        <v>262</v>
      </c>
      <c r="I191" s="7" t="s">
        <v>422</v>
      </c>
      <c r="J191" s="67"/>
      <c r="K191" s="24"/>
      <c r="L191" s="67"/>
      <c r="M191" s="39"/>
      <c r="N191" s="67"/>
      <c r="O191" s="39"/>
      <c r="P191" s="67"/>
      <c r="Q191" s="39"/>
      <c r="R191" s="67"/>
      <c r="S191" s="39"/>
      <c r="T191" s="67"/>
      <c r="U191" s="39"/>
      <c r="V191" s="67"/>
      <c r="W191" s="24"/>
      <c r="X191" s="67"/>
      <c r="Y191" s="39"/>
    </row>
    <row r="192" spans="1:25" ht="243.75" customHeight="1" x14ac:dyDescent="0.25">
      <c r="A192" s="4" t="s">
        <v>447</v>
      </c>
      <c r="B192" s="4"/>
      <c r="C192" s="4"/>
      <c r="D192" s="4"/>
      <c r="E192" s="8" t="s">
        <v>446</v>
      </c>
      <c r="F192" s="7" t="s">
        <v>419</v>
      </c>
      <c r="G192" s="7" t="s">
        <v>418</v>
      </c>
      <c r="H192" s="7" t="s">
        <v>417</v>
      </c>
      <c r="I192" s="7" t="s">
        <v>416</v>
      </c>
      <c r="J192" s="67"/>
      <c r="K192" s="24"/>
      <c r="L192" s="67"/>
      <c r="M192" s="39"/>
      <c r="N192" s="67"/>
      <c r="O192" s="39"/>
      <c r="P192" s="67"/>
      <c r="Q192" s="39"/>
      <c r="R192" s="67"/>
      <c r="S192" s="39"/>
      <c r="T192" s="67"/>
      <c r="U192" s="39"/>
      <c r="V192" s="67"/>
      <c r="W192" s="24"/>
      <c r="X192" s="67"/>
      <c r="Y192" s="39"/>
    </row>
    <row r="193" spans="1:25" s="68" customFormat="1" ht="91.5" customHeight="1" x14ac:dyDescent="0.25">
      <c r="A193" s="15">
        <v>105</v>
      </c>
      <c r="B193" s="15"/>
      <c r="C193" s="14"/>
      <c r="D193" s="71" t="s">
        <v>445</v>
      </c>
      <c r="E193" s="71"/>
      <c r="F193" s="21" t="s">
        <v>444</v>
      </c>
      <c r="G193" s="12"/>
      <c r="H193" s="12"/>
      <c r="I193" s="12"/>
      <c r="J193" s="70">
        <f>AVERAGE(J194:J198)</f>
        <v>100</v>
      </c>
      <c r="K193" s="10"/>
      <c r="L193" s="70">
        <f>AVERAGE(L194:L198)</f>
        <v>100</v>
      </c>
      <c r="M193" s="69"/>
      <c r="N193" s="70">
        <f>AVERAGE(N194:N198)</f>
        <v>100</v>
      </c>
      <c r="O193" s="69"/>
      <c r="P193" s="70">
        <f>AVERAGE(P194:P198)</f>
        <v>100</v>
      </c>
      <c r="Q193" s="69"/>
      <c r="R193" s="70">
        <f>AVERAGE(R194:R198)</f>
        <v>100</v>
      </c>
      <c r="S193" s="69"/>
      <c r="T193" s="70">
        <f>AVERAGE(T194:T198)</f>
        <v>100</v>
      </c>
      <c r="U193" s="69"/>
      <c r="V193" s="70">
        <f>AVERAGE(V194:V198)</f>
        <v>100</v>
      </c>
      <c r="W193" s="10"/>
      <c r="X193" s="70">
        <f>AVERAGE(X194:X198)</f>
        <v>100</v>
      </c>
      <c r="Y193" s="69"/>
    </row>
    <row r="194" spans="1:25" ht="75" x14ac:dyDescent="0.25">
      <c r="A194" s="4" t="s">
        <v>443</v>
      </c>
      <c r="B194" s="4"/>
      <c r="C194" s="4"/>
      <c r="D194" s="4"/>
      <c r="E194" s="8" t="s">
        <v>442</v>
      </c>
      <c r="F194" s="7" t="s">
        <v>441</v>
      </c>
      <c r="G194" s="7" t="s">
        <v>440</v>
      </c>
      <c r="H194" s="7" t="s">
        <v>439</v>
      </c>
      <c r="I194" s="7" t="s">
        <v>438</v>
      </c>
      <c r="J194" s="67">
        <v>100</v>
      </c>
      <c r="K194" s="85" t="s">
        <v>437</v>
      </c>
      <c r="L194" s="67">
        <v>100</v>
      </c>
      <c r="M194" s="39"/>
      <c r="N194" s="67">
        <v>100</v>
      </c>
      <c r="O194" s="39"/>
      <c r="P194" s="67">
        <v>100</v>
      </c>
      <c r="Q194" s="39"/>
      <c r="R194" s="67">
        <v>100</v>
      </c>
      <c r="S194" s="39"/>
      <c r="T194" s="67">
        <v>100</v>
      </c>
      <c r="U194" s="39"/>
      <c r="V194" s="67">
        <v>100</v>
      </c>
      <c r="W194" s="24"/>
      <c r="X194" s="67">
        <v>100</v>
      </c>
      <c r="Y194" s="39"/>
    </row>
    <row r="195" spans="1:25" ht="135" x14ac:dyDescent="0.25">
      <c r="A195" s="4" t="s">
        <v>436</v>
      </c>
      <c r="B195" s="4"/>
      <c r="C195" s="4"/>
      <c r="D195" s="4"/>
      <c r="E195" s="8" t="s">
        <v>435</v>
      </c>
      <c r="F195" s="7" t="s">
        <v>434</v>
      </c>
      <c r="G195" s="7" t="s">
        <v>433</v>
      </c>
      <c r="H195" s="7" t="s">
        <v>432</v>
      </c>
      <c r="I195" s="7" t="s">
        <v>216</v>
      </c>
      <c r="J195" s="67"/>
      <c r="K195" s="24"/>
      <c r="L195" s="67"/>
      <c r="M195" s="39"/>
      <c r="N195" s="67"/>
      <c r="O195" s="39"/>
      <c r="P195" s="67"/>
      <c r="Q195" s="39"/>
      <c r="R195" s="67"/>
      <c r="S195" s="39"/>
      <c r="T195" s="67"/>
      <c r="U195" s="39"/>
      <c r="V195" s="67"/>
      <c r="W195" s="24"/>
      <c r="X195" s="67"/>
      <c r="Y195" s="39"/>
    </row>
    <row r="196" spans="1:25" ht="75" x14ac:dyDescent="0.25">
      <c r="A196" s="4" t="s">
        <v>431</v>
      </c>
      <c r="B196" s="4"/>
      <c r="C196" s="4"/>
      <c r="D196" s="4"/>
      <c r="E196" s="8" t="s">
        <v>430</v>
      </c>
      <c r="F196" s="7" t="s">
        <v>429</v>
      </c>
      <c r="G196" s="7" t="s">
        <v>428</v>
      </c>
      <c r="H196" s="7" t="s">
        <v>427</v>
      </c>
      <c r="I196" s="7" t="s">
        <v>426</v>
      </c>
      <c r="J196" s="67"/>
      <c r="K196" s="24"/>
      <c r="L196" s="67"/>
      <c r="M196" s="24"/>
      <c r="N196" s="67"/>
      <c r="O196" s="39"/>
      <c r="P196" s="67"/>
      <c r="Q196" s="24"/>
      <c r="R196" s="67"/>
      <c r="S196" s="39"/>
      <c r="T196" s="67"/>
      <c r="U196" s="39"/>
      <c r="V196" s="67"/>
      <c r="W196" s="24"/>
      <c r="X196" s="67"/>
      <c r="Y196" s="39"/>
    </row>
    <row r="197" spans="1:25" ht="120" x14ac:dyDescent="0.25">
      <c r="A197" s="4" t="s">
        <v>425</v>
      </c>
      <c r="B197" s="4"/>
      <c r="C197" s="4"/>
      <c r="D197" s="4"/>
      <c r="E197" s="8" t="s">
        <v>424</v>
      </c>
      <c r="F197" s="7" t="s">
        <v>423</v>
      </c>
      <c r="G197" s="7" t="s">
        <v>228</v>
      </c>
      <c r="H197" s="7" t="s">
        <v>262</v>
      </c>
      <c r="I197" s="7" t="s">
        <v>422</v>
      </c>
      <c r="J197" s="67"/>
      <c r="K197" s="24"/>
      <c r="L197" s="67"/>
      <c r="M197" s="39"/>
      <c r="N197" s="67"/>
      <c r="O197" s="39"/>
      <c r="P197" s="67"/>
      <c r="Q197" s="39"/>
      <c r="R197" s="67"/>
      <c r="S197" s="39"/>
      <c r="T197" s="67"/>
      <c r="U197" s="39"/>
      <c r="V197" s="67"/>
      <c r="W197" s="24"/>
      <c r="X197" s="67"/>
      <c r="Y197" s="39"/>
    </row>
    <row r="198" spans="1:25" ht="45" x14ac:dyDescent="0.25">
      <c r="A198" s="4" t="s">
        <v>421</v>
      </c>
      <c r="B198" s="4"/>
      <c r="C198" s="4"/>
      <c r="D198" s="4"/>
      <c r="E198" s="8" t="s">
        <v>420</v>
      </c>
      <c r="F198" s="7" t="s">
        <v>419</v>
      </c>
      <c r="G198" s="7" t="s">
        <v>418</v>
      </c>
      <c r="H198" s="7" t="s">
        <v>417</v>
      </c>
      <c r="I198" s="7" t="s">
        <v>416</v>
      </c>
      <c r="J198" s="67"/>
      <c r="K198" s="24"/>
      <c r="L198" s="67"/>
      <c r="M198" s="24"/>
      <c r="N198" s="67"/>
      <c r="O198" s="39"/>
      <c r="P198" s="67"/>
      <c r="Q198" s="39"/>
      <c r="R198" s="67"/>
      <c r="S198" s="39"/>
      <c r="T198" s="67"/>
      <c r="U198" s="39"/>
      <c r="V198" s="67"/>
      <c r="W198" s="24"/>
      <c r="X198" s="67"/>
      <c r="Y198" s="39"/>
    </row>
    <row r="199" spans="1:25" ht="90" x14ac:dyDescent="0.25">
      <c r="A199" s="4">
        <v>106</v>
      </c>
      <c r="B199" s="4"/>
      <c r="C199" s="4"/>
      <c r="D199" s="8" t="s">
        <v>415</v>
      </c>
      <c r="E199" s="8"/>
      <c r="F199" s="7" t="s">
        <v>414</v>
      </c>
      <c r="G199" s="7" t="s">
        <v>6</v>
      </c>
      <c r="H199" s="7" t="s">
        <v>413</v>
      </c>
      <c r="I199" s="7" t="s">
        <v>412</v>
      </c>
      <c r="J199" s="25">
        <v>100</v>
      </c>
      <c r="K199" s="24"/>
      <c r="L199" s="25">
        <v>100</v>
      </c>
      <c r="M199" s="39"/>
      <c r="N199" s="25">
        <v>100</v>
      </c>
      <c r="O199" s="39"/>
      <c r="P199" s="25">
        <v>100</v>
      </c>
      <c r="Q199" s="39"/>
      <c r="R199" s="25">
        <v>100</v>
      </c>
      <c r="S199" s="39"/>
      <c r="T199" s="25">
        <v>100</v>
      </c>
      <c r="U199" s="39"/>
      <c r="V199" s="25">
        <v>100</v>
      </c>
      <c r="W199" s="24"/>
      <c r="X199" s="25">
        <v>100</v>
      </c>
      <c r="Y199" s="39"/>
    </row>
    <row r="200" spans="1:25" ht="90" x14ac:dyDescent="0.25">
      <c r="A200" s="4">
        <v>107</v>
      </c>
      <c r="B200" s="4"/>
      <c r="C200" s="4"/>
      <c r="D200" s="8" t="s">
        <v>411</v>
      </c>
      <c r="E200" s="8"/>
      <c r="F200" s="7" t="s">
        <v>410</v>
      </c>
      <c r="G200" s="7" t="s">
        <v>409</v>
      </c>
      <c r="H200" s="7" t="s">
        <v>408</v>
      </c>
      <c r="I200" s="7" t="s">
        <v>407</v>
      </c>
      <c r="J200" s="25">
        <v>100</v>
      </c>
      <c r="K200" s="84"/>
      <c r="L200" s="25">
        <v>100</v>
      </c>
      <c r="M200" s="39"/>
      <c r="N200" s="25">
        <v>100</v>
      </c>
      <c r="O200" s="39"/>
      <c r="P200" s="25">
        <v>100</v>
      </c>
      <c r="Q200" s="39"/>
      <c r="R200" s="25">
        <v>100</v>
      </c>
      <c r="S200" s="39"/>
      <c r="T200" s="25">
        <v>100</v>
      </c>
      <c r="U200" s="39"/>
      <c r="V200" s="25">
        <v>100</v>
      </c>
      <c r="W200" s="24"/>
      <c r="X200" s="25">
        <v>100</v>
      </c>
      <c r="Y200" s="39"/>
    </row>
    <row r="201" spans="1:25" ht="330" x14ac:dyDescent="0.25">
      <c r="A201" s="4">
        <v>108</v>
      </c>
      <c r="B201" s="4"/>
      <c r="C201" s="4"/>
      <c r="D201" s="8" t="s">
        <v>406</v>
      </c>
      <c r="E201" s="8"/>
      <c r="F201" s="7" t="s">
        <v>405</v>
      </c>
      <c r="G201" s="7" t="s">
        <v>6</v>
      </c>
      <c r="H201" s="7" t="s">
        <v>404</v>
      </c>
      <c r="I201" s="7" t="s">
        <v>403</v>
      </c>
      <c r="J201" s="25">
        <v>50</v>
      </c>
      <c r="K201" s="84" t="s">
        <v>402</v>
      </c>
      <c r="L201" s="25">
        <v>50</v>
      </c>
      <c r="M201" s="39"/>
      <c r="N201" s="25">
        <v>50</v>
      </c>
      <c r="O201" s="39"/>
      <c r="P201" s="25">
        <v>50</v>
      </c>
      <c r="Q201" s="39"/>
      <c r="R201" s="25">
        <v>50</v>
      </c>
      <c r="S201" s="24"/>
      <c r="T201" s="25">
        <v>50</v>
      </c>
      <c r="U201" s="24"/>
      <c r="V201" s="25">
        <v>50</v>
      </c>
      <c r="W201" s="24"/>
      <c r="X201" s="25">
        <v>50</v>
      </c>
      <c r="Y201" s="39"/>
    </row>
    <row r="202" spans="1:25" ht="60" x14ac:dyDescent="0.25">
      <c r="A202" s="4">
        <v>109</v>
      </c>
      <c r="B202" s="4"/>
      <c r="C202" s="4"/>
      <c r="D202" s="8" t="s">
        <v>401</v>
      </c>
      <c r="E202" s="8"/>
      <c r="F202" s="7" t="s">
        <v>400</v>
      </c>
      <c r="G202" s="7" t="s">
        <v>399</v>
      </c>
      <c r="H202" s="7" t="s">
        <v>398</v>
      </c>
      <c r="I202" s="7" t="s">
        <v>397</v>
      </c>
      <c r="J202" s="67">
        <v>50</v>
      </c>
      <c r="K202" s="24" t="s">
        <v>396</v>
      </c>
      <c r="L202" s="67">
        <v>50</v>
      </c>
      <c r="M202" s="39"/>
      <c r="N202" s="67">
        <v>50</v>
      </c>
      <c r="O202" s="39"/>
      <c r="P202" s="67">
        <v>50</v>
      </c>
      <c r="Q202" s="39"/>
      <c r="R202" s="67">
        <v>50</v>
      </c>
      <c r="S202" s="39"/>
      <c r="T202" s="67">
        <v>50</v>
      </c>
      <c r="U202" s="39"/>
      <c r="V202" s="67">
        <v>50</v>
      </c>
      <c r="W202" s="24"/>
      <c r="X202" s="67">
        <v>50</v>
      </c>
      <c r="Y202" s="39"/>
    </row>
    <row r="203" spans="1:25" s="56" customFormat="1" ht="84.75" customHeight="1" x14ac:dyDescent="0.25">
      <c r="A203" s="19"/>
      <c r="B203" s="19"/>
      <c r="C203" s="20" t="s">
        <v>395</v>
      </c>
      <c r="D203" s="19"/>
      <c r="E203" s="61"/>
      <c r="F203" s="60" t="s">
        <v>394</v>
      </c>
      <c r="G203" s="59"/>
      <c r="H203" s="59"/>
      <c r="I203" s="59"/>
      <c r="J203" s="58">
        <f>AVERAGE(J204:J208)</f>
        <v>60</v>
      </c>
      <c r="K203" s="17"/>
      <c r="L203" s="58">
        <f>AVERAGE(L204:L208)</f>
        <v>60</v>
      </c>
      <c r="M203" s="57"/>
      <c r="N203" s="58">
        <f>AVERAGE(N204:N208)</f>
        <v>60</v>
      </c>
      <c r="O203" s="57"/>
      <c r="P203" s="58">
        <f>AVERAGE(P204:P208)</f>
        <v>60</v>
      </c>
      <c r="Q203" s="57"/>
      <c r="R203" s="58">
        <f>AVERAGE(R204:R208)</f>
        <v>60</v>
      </c>
      <c r="S203" s="57"/>
      <c r="T203" s="58">
        <f>AVERAGE(T204:T208)</f>
        <v>60</v>
      </c>
      <c r="U203" s="57"/>
      <c r="V203" s="58">
        <f>AVERAGE(V204:V208)</f>
        <v>60</v>
      </c>
      <c r="W203" s="17"/>
      <c r="X203" s="58">
        <f>AVERAGE(X204:X208)</f>
        <v>60</v>
      </c>
      <c r="Y203" s="57"/>
    </row>
    <row r="204" spans="1:25" ht="135" x14ac:dyDescent="0.25">
      <c r="A204" s="4">
        <v>110</v>
      </c>
      <c r="B204" s="4"/>
      <c r="C204" s="4"/>
      <c r="D204" s="8" t="s">
        <v>393</v>
      </c>
      <c r="E204" s="8"/>
      <c r="F204" s="7" t="s">
        <v>392</v>
      </c>
      <c r="G204" s="7" t="s">
        <v>391</v>
      </c>
      <c r="H204" s="7" t="s">
        <v>390</v>
      </c>
      <c r="I204" s="7" t="s">
        <v>389</v>
      </c>
      <c r="J204" s="67">
        <v>0</v>
      </c>
      <c r="K204" s="24" t="s">
        <v>388</v>
      </c>
      <c r="L204" s="67">
        <v>0</v>
      </c>
      <c r="M204" s="39"/>
      <c r="N204" s="67">
        <v>0</v>
      </c>
      <c r="O204" s="39"/>
      <c r="P204" s="67">
        <v>0</v>
      </c>
      <c r="Q204" s="39"/>
      <c r="R204" s="67">
        <v>0</v>
      </c>
      <c r="S204" s="39"/>
      <c r="T204" s="67">
        <v>0</v>
      </c>
      <c r="U204" s="39"/>
      <c r="V204" s="67">
        <v>0</v>
      </c>
      <c r="W204" s="24"/>
      <c r="X204" s="67">
        <v>0</v>
      </c>
      <c r="Y204" s="39"/>
    </row>
    <row r="205" spans="1:25" s="80" customFormat="1" ht="105" x14ac:dyDescent="0.25">
      <c r="A205" s="83">
        <v>111</v>
      </c>
      <c r="B205" s="83"/>
      <c r="C205" s="83"/>
      <c r="D205" s="82" t="s">
        <v>387</v>
      </c>
      <c r="E205" s="82"/>
      <c r="F205" s="81" t="s">
        <v>386</v>
      </c>
      <c r="G205" s="81" t="s">
        <v>369</v>
      </c>
      <c r="H205" s="81" t="s">
        <v>368</v>
      </c>
      <c r="I205" s="81" t="s">
        <v>385</v>
      </c>
      <c r="J205" s="74">
        <v>50</v>
      </c>
      <c r="K205" s="35" t="s">
        <v>384</v>
      </c>
      <c r="L205" s="74">
        <v>50</v>
      </c>
      <c r="M205" s="34"/>
      <c r="N205" s="74">
        <v>50</v>
      </c>
      <c r="O205" s="34"/>
      <c r="P205" s="74">
        <v>50</v>
      </c>
      <c r="Q205" s="35"/>
      <c r="R205" s="74">
        <v>50</v>
      </c>
      <c r="S205" s="35"/>
      <c r="T205" s="74">
        <v>50</v>
      </c>
      <c r="U205" s="35"/>
      <c r="V205" s="74">
        <v>50</v>
      </c>
      <c r="W205" s="35"/>
      <c r="X205" s="74">
        <v>50</v>
      </c>
      <c r="Y205" s="34"/>
    </row>
    <row r="206" spans="1:25" ht="60" x14ac:dyDescent="0.25">
      <c r="A206" s="4">
        <v>112</v>
      </c>
      <c r="B206" s="4"/>
      <c r="C206" s="4"/>
      <c r="D206" s="8" t="s">
        <v>383</v>
      </c>
      <c r="E206" s="8"/>
      <c r="F206" s="7" t="s">
        <v>382</v>
      </c>
      <c r="G206" s="7" t="s">
        <v>381</v>
      </c>
      <c r="H206" s="7" t="s">
        <v>380</v>
      </c>
      <c r="I206" s="7" t="s">
        <v>379</v>
      </c>
      <c r="J206" s="67">
        <v>50</v>
      </c>
      <c r="K206" s="24"/>
      <c r="L206" s="67">
        <v>50</v>
      </c>
      <c r="M206" s="39"/>
      <c r="N206" s="67">
        <v>50</v>
      </c>
      <c r="O206" s="39"/>
      <c r="P206" s="67">
        <v>50</v>
      </c>
      <c r="Q206" s="39"/>
      <c r="R206" s="67">
        <v>50</v>
      </c>
      <c r="S206" s="39"/>
      <c r="T206" s="67">
        <v>50</v>
      </c>
      <c r="U206" s="39"/>
      <c r="V206" s="67">
        <v>50</v>
      </c>
      <c r="W206" s="24"/>
      <c r="X206" s="67">
        <v>50</v>
      </c>
      <c r="Y206" s="39"/>
    </row>
    <row r="207" spans="1:25" ht="105" x14ac:dyDescent="0.25">
      <c r="A207" s="4">
        <v>113</v>
      </c>
      <c r="B207" s="4"/>
      <c r="C207" s="4"/>
      <c r="D207" s="8" t="s">
        <v>378</v>
      </c>
      <c r="E207" s="8"/>
      <c r="F207" s="7" t="s">
        <v>377</v>
      </c>
      <c r="G207" s="7" t="s">
        <v>376</v>
      </c>
      <c r="H207" s="7" t="s">
        <v>375</v>
      </c>
      <c r="I207" s="7" t="s">
        <v>374</v>
      </c>
      <c r="J207" s="67">
        <v>100</v>
      </c>
      <c r="K207" s="24"/>
      <c r="L207" s="67">
        <v>100</v>
      </c>
      <c r="M207" s="39"/>
      <c r="N207" s="67">
        <v>100</v>
      </c>
      <c r="O207" s="79"/>
      <c r="P207" s="67">
        <v>100</v>
      </c>
      <c r="Q207" s="39"/>
      <c r="R207" s="67">
        <v>100</v>
      </c>
      <c r="S207" s="24"/>
      <c r="T207" s="67">
        <v>100</v>
      </c>
      <c r="U207" s="24"/>
      <c r="V207" s="67">
        <v>100</v>
      </c>
      <c r="W207" s="24"/>
      <c r="X207" s="67">
        <v>100</v>
      </c>
      <c r="Y207" s="39"/>
    </row>
    <row r="208" spans="1:25" s="68" customFormat="1" ht="69" x14ac:dyDescent="0.25">
      <c r="A208" s="15">
        <v>114</v>
      </c>
      <c r="B208" s="15"/>
      <c r="C208" s="15"/>
      <c r="D208" s="78" t="s">
        <v>373</v>
      </c>
      <c r="E208" s="78"/>
      <c r="F208" s="12" t="s">
        <v>373</v>
      </c>
      <c r="G208" s="77"/>
      <c r="H208" s="77"/>
      <c r="I208" s="77"/>
      <c r="J208" s="70">
        <f>AVERAGE(J209:J211)</f>
        <v>100</v>
      </c>
      <c r="K208" s="10"/>
      <c r="L208" s="70">
        <f>AVERAGE(L209:L211)</f>
        <v>100</v>
      </c>
      <c r="M208" s="69"/>
      <c r="N208" s="70">
        <f>AVERAGE(N209:N211)</f>
        <v>100</v>
      </c>
      <c r="O208" s="69"/>
      <c r="P208" s="70">
        <f>AVERAGE(P209:P211)</f>
        <v>100</v>
      </c>
      <c r="Q208" s="69"/>
      <c r="R208" s="70">
        <f>AVERAGE(R209:R211)</f>
        <v>100</v>
      </c>
      <c r="S208" s="10"/>
      <c r="T208" s="70">
        <f>AVERAGE(T209:T211)</f>
        <v>100</v>
      </c>
      <c r="U208" s="10"/>
      <c r="V208" s="70">
        <f>AVERAGE(V209:V211)</f>
        <v>100</v>
      </c>
      <c r="W208" s="10"/>
      <c r="X208" s="70">
        <f>AVERAGE(X209:X211)</f>
        <v>100</v>
      </c>
      <c r="Y208" s="69"/>
    </row>
    <row r="209" spans="1:25" ht="90" x14ac:dyDescent="0.25">
      <c r="A209" s="4" t="s">
        <v>372</v>
      </c>
      <c r="B209" s="4"/>
      <c r="C209" s="4"/>
      <c r="D209" s="4"/>
      <c r="E209" s="8" t="s">
        <v>371</v>
      </c>
      <c r="F209" s="7" t="s">
        <v>370</v>
      </c>
      <c r="G209" s="76" t="s">
        <v>369</v>
      </c>
      <c r="H209" s="76" t="s">
        <v>368</v>
      </c>
      <c r="I209" s="76" t="s">
        <v>367</v>
      </c>
      <c r="J209" s="34">
        <v>100</v>
      </c>
      <c r="K209" s="35" t="s">
        <v>366</v>
      </c>
      <c r="L209" s="34">
        <v>100</v>
      </c>
      <c r="M209" s="34"/>
      <c r="N209" s="34">
        <v>100</v>
      </c>
      <c r="O209" s="34"/>
      <c r="P209" s="34">
        <v>100</v>
      </c>
      <c r="Q209" s="34"/>
      <c r="R209" s="34">
        <v>100</v>
      </c>
      <c r="S209" s="34"/>
      <c r="T209" s="34">
        <v>100</v>
      </c>
      <c r="U209" s="34"/>
      <c r="V209" s="34">
        <v>100</v>
      </c>
      <c r="W209" s="35"/>
      <c r="X209" s="34">
        <v>100</v>
      </c>
      <c r="Y209" s="34"/>
    </row>
    <row r="210" spans="1:25" ht="45" x14ac:dyDescent="0.3">
      <c r="A210" s="4" t="s">
        <v>365</v>
      </c>
      <c r="B210" s="4"/>
      <c r="C210" s="4"/>
      <c r="D210" s="4"/>
      <c r="E210" s="73" t="s">
        <v>364</v>
      </c>
      <c r="F210" s="7" t="s">
        <v>363</v>
      </c>
      <c r="G210" s="7" t="s">
        <v>362</v>
      </c>
      <c r="H210" s="7" t="s">
        <v>361</v>
      </c>
      <c r="I210" s="7" t="s">
        <v>360</v>
      </c>
      <c r="J210" s="74">
        <v>100</v>
      </c>
      <c r="K210" s="75"/>
      <c r="L210" s="74">
        <v>100</v>
      </c>
      <c r="M210" s="34"/>
      <c r="N210" s="74">
        <v>100</v>
      </c>
      <c r="O210" s="34"/>
      <c r="P210" s="74">
        <v>100</v>
      </c>
      <c r="Q210" s="34"/>
      <c r="R210" s="74">
        <v>100</v>
      </c>
      <c r="S210" s="34"/>
      <c r="T210" s="74">
        <v>100</v>
      </c>
      <c r="U210" s="34"/>
      <c r="V210" s="74">
        <v>100</v>
      </c>
      <c r="W210" s="35"/>
      <c r="X210" s="74">
        <v>100</v>
      </c>
      <c r="Y210" s="34"/>
    </row>
    <row r="211" spans="1:25" ht="178.5" customHeight="1" x14ac:dyDescent="0.3">
      <c r="A211" s="4" t="s">
        <v>359</v>
      </c>
      <c r="B211" s="4"/>
      <c r="C211" s="4"/>
      <c r="D211" s="4"/>
      <c r="E211" s="73" t="s">
        <v>358</v>
      </c>
      <c r="F211" s="7" t="s">
        <v>357</v>
      </c>
      <c r="G211" s="7" t="s">
        <v>356</v>
      </c>
      <c r="H211" s="7" t="s">
        <v>355</v>
      </c>
      <c r="I211" s="7" t="s">
        <v>354</v>
      </c>
      <c r="J211" s="67">
        <v>100</v>
      </c>
      <c r="K211" s="72"/>
      <c r="L211" s="67">
        <v>100</v>
      </c>
      <c r="M211" s="39"/>
      <c r="N211" s="67">
        <v>100</v>
      </c>
      <c r="O211" s="39"/>
      <c r="P211" s="67">
        <v>100</v>
      </c>
      <c r="Q211" s="39"/>
      <c r="R211" s="67">
        <v>100</v>
      </c>
      <c r="S211" s="35"/>
      <c r="T211" s="67">
        <v>100</v>
      </c>
      <c r="U211" s="35"/>
      <c r="V211" s="67">
        <v>100</v>
      </c>
      <c r="W211" s="35"/>
      <c r="X211" s="67">
        <v>100</v>
      </c>
      <c r="Y211" s="34"/>
    </row>
    <row r="212" spans="1:25" s="56" customFormat="1" ht="80.25" customHeight="1" x14ac:dyDescent="0.25">
      <c r="A212" s="19"/>
      <c r="B212" s="19"/>
      <c r="C212" s="20" t="s">
        <v>353</v>
      </c>
      <c r="D212" s="19"/>
      <c r="E212" s="61"/>
      <c r="F212" s="60" t="s">
        <v>352</v>
      </c>
      <c r="G212" s="59"/>
      <c r="H212" s="59"/>
      <c r="I212" s="59"/>
      <c r="J212" s="58">
        <f>AVERAGE(J213,J216)</f>
        <v>100</v>
      </c>
      <c r="K212" s="17"/>
      <c r="L212" s="58">
        <f>AVERAGE(L213,L216)</f>
        <v>100</v>
      </c>
      <c r="M212" s="57"/>
      <c r="N212" s="58">
        <f>AVERAGE(N213,N216)</f>
        <v>100</v>
      </c>
      <c r="O212" s="57"/>
      <c r="P212" s="58">
        <f>AVERAGE(P213,P216)</f>
        <v>100</v>
      </c>
      <c r="Q212" s="57"/>
      <c r="R212" s="58">
        <f>AVERAGE(R213,R216)</f>
        <v>100</v>
      </c>
      <c r="S212" s="57"/>
      <c r="T212" s="58">
        <f>AVERAGE(T213,T216)</f>
        <v>100</v>
      </c>
      <c r="U212" s="57"/>
      <c r="V212" s="58">
        <f>AVERAGE(V213,V216)</f>
        <v>100</v>
      </c>
      <c r="W212" s="17"/>
      <c r="X212" s="58">
        <f>AVERAGE(X213,X216)</f>
        <v>100</v>
      </c>
      <c r="Y212" s="57"/>
    </row>
    <row r="213" spans="1:25" s="68" customFormat="1" ht="80.25" customHeight="1" x14ac:dyDescent="0.25">
      <c r="A213" s="15">
        <v>115</v>
      </c>
      <c r="B213" s="15"/>
      <c r="C213" s="14"/>
      <c r="D213" s="71" t="s">
        <v>351</v>
      </c>
      <c r="E213" s="71"/>
      <c r="F213" s="21" t="s">
        <v>351</v>
      </c>
      <c r="G213" s="12"/>
      <c r="H213" s="12"/>
      <c r="I213" s="12"/>
      <c r="J213" s="70">
        <f>AVERAGE(J214:J215)</f>
        <v>100</v>
      </c>
      <c r="K213" s="10"/>
      <c r="L213" s="70">
        <f>AVERAGE(L214:L215)</f>
        <v>100</v>
      </c>
      <c r="M213" s="69"/>
      <c r="N213" s="70">
        <f>AVERAGE(N214:N215)</f>
        <v>100</v>
      </c>
      <c r="O213" s="69"/>
      <c r="P213" s="70">
        <f>AVERAGE(P214:P215)</f>
        <v>100</v>
      </c>
      <c r="Q213" s="69"/>
      <c r="R213" s="70">
        <f>AVERAGE(R214:R215)</f>
        <v>100</v>
      </c>
      <c r="S213" s="69"/>
      <c r="T213" s="70">
        <f>AVERAGE(T214:T215)</f>
        <v>100</v>
      </c>
      <c r="U213" s="69"/>
      <c r="V213" s="70">
        <f>AVERAGE(V214:V215)</f>
        <v>100</v>
      </c>
      <c r="W213" s="10"/>
      <c r="X213" s="70">
        <f>AVERAGE(X214:X215)</f>
        <v>100</v>
      </c>
      <c r="Y213" s="69"/>
    </row>
    <row r="214" spans="1:25" ht="312" customHeight="1" x14ac:dyDescent="0.25">
      <c r="A214" s="4" t="s">
        <v>350</v>
      </c>
      <c r="B214" s="4"/>
      <c r="C214" s="4"/>
      <c r="D214" s="4"/>
      <c r="E214" s="8" t="s">
        <v>349</v>
      </c>
      <c r="F214" s="7" t="s">
        <v>348</v>
      </c>
      <c r="G214" s="7" t="s">
        <v>347</v>
      </c>
      <c r="H214" s="7" t="s">
        <v>346</v>
      </c>
      <c r="I214" s="7" t="s">
        <v>345</v>
      </c>
      <c r="J214" s="67">
        <v>100</v>
      </c>
      <c r="K214" s="24"/>
      <c r="L214" s="67">
        <v>100</v>
      </c>
      <c r="M214" s="39"/>
      <c r="N214" s="67">
        <v>100</v>
      </c>
      <c r="O214" s="39"/>
      <c r="P214" s="67">
        <v>100</v>
      </c>
      <c r="Q214" s="39"/>
      <c r="R214" s="67">
        <v>100</v>
      </c>
      <c r="S214" s="39"/>
      <c r="T214" s="67">
        <v>100</v>
      </c>
      <c r="U214" s="39"/>
      <c r="V214" s="67">
        <v>100</v>
      </c>
      <c r="W214" s="24"/>
      <c r="X214" s="67">
        <v>100</v>
      </c>
      <c r="Y214" s="39"/>
    </row>
    <row r="215" spans="1:25" ht="120" x14ac:dyDescent="0.25">
      <c r="A215" s="4" t="s">
        <v>344</v>
      </c>
      <c r="B215" s="4"/>
      <c r="C215" s="4"/>
      <c r="D215" s="4"/>
      <c r="E215" s="8" t="s">
        <v>343</v>
      </c>
      <c r="F215" s="7" t="s">
        <v>342</v>
      </c>
      <c r="G215" s="7" t="s">
        <v>341</v>
      </c>
      <c r="H215" s="7" t="s">
        <v>340</v>
      </c>
      <c r="I215" s="7" t="s">
        <v>339</v>
      </c>
      <c r="J215" s="67"/>
      <c r="K215" s="24"/>
      <c r="L215" s="67"/>
      <c r="M215" s="39"/>
      <c r="N215" s="67"/>
      <c r="O215" s="39"/>
      <c r="P215" s="67"/>
      <c r="Q215" s="39"/>
      <c r="R215" s="67"/>
      <c r="S215" s="39"/>
      <c r="T215" s="67"/>
      <c r="U215" s="39"/>
      <c r="V215" s="67"/>
      <c r="W215" s="24"/>
      <c r="X215" s="67"/>
      <c r="Y215" s="39"/>
    </row>
    <row r="216" spans="1:25" ht="51.75" x14ac:dyDescent="0.25">
      <c r="A216" s="4">
        <v>116</v>
      </c>
      <c r="B216" s="4"/>
      <c r="C216" s="4"/>
      <c r="D216" s="8" t="s">
        <v>338</v>
      </c>
      <c r="E216" s="8"/>
      <c r="F216" s="7" t="s">
        <v>337</v>
      </c>
      <c r="G216" s="7" t="s">
        <v>336</v>
      </c>
      <c r="H216" s="7" t="s">
        <v>335</v>
      </c>
      <c r="I216" s="7" t="s">
        <v>334</v>
      </c>
      <c r="J216" s="67">
        <v>100</v>
      </c>
      <c r="K216" s="24" t="s">
        <v>333</v>
      </c>
      <c r="L216" s="67">
        <v>100</v>
      </c>
      <c r="M216" s="39"/>
      <c r="N216" s="67">
        <v>100</v>
      </c>
      <c r="O216" s="39"/>
      <c r="P216" s="67">
        <v>100</v>
      </c>
      <c r="Q216" s="39"/>
      <c r="R216" s="67">
        <v>100</v>
      </c>
      <c r="S216" s="39"/>
      <c r="T216" s="67">
        <v>100</v>
      </c>
      <c r="U216" s="39"/>
      <c r="V216" s="67">
        <v>100</v>
      </c>
      <c r="W216" s="24"/>
      <c r="X216" s="67">
        <v>100</v>
      </c>
      <c r="Y216" s="39"/>
    </row>
    <row r="217" spans="1:25" s="56" customFormat="1" ht="60" x14ac:dyDescent="0.25">
      <c r="A217" s="19"/>
      <c r="B217" s="20" t="s">
        <v>332</v>
      </c>
      <c r="C217" s="19"/>
      <c r="D217" s="19"/>
      <c r="E217" s="19"/>
      <c r="F217" s="19" t="s">
        <v>331</v>
      </c>
      <c r="G217" s="19"/>
      <c r="H217" s="19"/>
      <c r="I217" s="19"/>
      <c r="J217" s="58">
        <f>AVERAGE(J218,J225,J231,J240)</f>
        <v>84.895833333333329</v>
      </c>
      <c r="K217" s="57"/>
      <c r="L217" s="58">
        <f>AVERAGE(L218,L225,L231,L240)</f>
        <v>84.895833333333329</v>
      </c>
      <c r="M217" s="57"/>
      <c r="N217" s="58">
        <f>AVERAGE(N218,N225,N231,N240)</f>
        <v>84.895833333333329</v>
      </c>
      <c r="O217" s="57"/>
      <c r="P217" s="58">
        <f>AVERAGE(P218,P225,P231,P240)</f>
        <v>84.895833333333329</v>
      </c>
      <c r="Q217" s="57"/>
      <c r="R217" s="58">
        <f>AVERAGE(R218,R225,R231,R240)</f>
        <v>84.895833333333329</v>
      </c>
      <c r="S217" s="57"/>
      <c r="T217" s="58">
        <f>AVERAGE(T218,T225,T231,T240)</f>
        <v>84.895833333333329</v>
      </c>
      <c r="U217" s="57"/>
      <c r="V217" s="58">
        <f>AVERAGE(V218,V225,V231,V240)</f>
        <v>84.895833333333329</v>
      </c>
      <c r="W217" s="17"/>
      <c r="X217" s="58">
        <f>AVERAGE(X218,X225,X231,X240)</f>
        <v>84.895833333333329</v>
      </c>
      <c r="Y217" s="57"/>
    </row>
    <row r="218" spans="1:25" s="56" customFormat="1" ht="45" x14ac:dyDescent="0.25">
      <c r="A218" s="19"/>
      <c r="B218" s="19"/>
      <c r="C218" s="20" t="s">
        <v>330</v>
      </c>
      <c r="D218" s="19"/>
      <c r="E218" s="19"/>
      <c r="F218" s="19" t="s">
        <v>329</v>
      </c>
      <c r="G218" s="19"/>
      <c r="H218" s="19"/>
      <c r="I218" s="19"/>
      <c r="J218" s="58">
        <f>AVERAGE(J219:J224)</f>
        <v>75</v>
      </c>
      <c r="K218" s="57"/>
      <c r="L218" s="66">
        <f>AVERAGE(L219:L224)</f>
        <v>75</v>
      </c>
      <c r="M218" s="57"/>
      <c r="N218" s="58">
        <f>AVERAGE(N219:N224)</f>
        <v>75</v>
      </c>
      <c r="O218" s="57"/>
      <c r="P218" s="58">
        <f>AVERAGE(P219:P224)</f>
        <v>75</v>
      </c>
      <c r="Q218" s="57"/>
      <c r="R218" s="58">
        <f>AVERAGE(R219:R224)</f>
        <v>75</v>
      </c>
      <c r="S218" s="57"/>
      <c r="T218" s="58">
        <f>AVERAGE(T219:T224)</f>
        <v>75</v>
      </c>
      <c r="U218" s="57"/>
      <c r="V218" s="58">
        <f>AVERAGE(V219:V224)</f>
        <v>75</v>
      </c>
      <c r="W218" s="17"/>
      <c r="X218" s="58">
        <f>AVERAGE(X219:X224)</f>
        <v>75</v>
      </c>
      <c r="Y218" s="57"/>
    </row>
    <row r="219" spans="1:25" ht="270" x14ac:dyDescent="0.25">
      <c r="A219" s="4">
        <v>117</v>
      </c>
      <c r="B219" s="4"/>
      <c r="C219" s="4"/>
      <c r="D219" s="8" t="s">
        <v>328</v>
      </c>
      <c r="E219" s="8"/>
      <c r="F219" s="7" t="s">
        <v>327</v>
      </c>
      <c r="G219" s="7" t="s">
        <v>245</v>
      </c>
      <c r="H219" s="7" t="s">
        <v>244</v>
      </c>
      <c r="I219" s="7" t="s">
        <v>292</v>
      </c>
      <c r="J219" s="28">
        <v>100</v>
      </c>
      <c r="K219" s="40" t="s">
        <v>326</v>
      </c>
      <c r="L219" s="28">
        <v>100</v>
      </c>
      <c r="M219" s="28"/>
      <c r="N219" s="28">
        <v>100</v>
      </c>
      <c r="O219" s="28"/>
      <c r="P219" s="28">
        <v>100</v>
      </c>
      <c r="Q219" s="28"/>
      <c r="R219" s="28">
        <v>100</v>
      </c>
      <c r="S219" s="28"/>
      <c r="T219" s="28">
        <v>100</v>
      </c>
      <c r="U219" s="28"/>
      <c r="V219" s="28">
        <v>100</v>
      </c>
      <c r="W219" s="5"/>
      <c r="X219" s="28">
        <v>100</v>
      </c>
      <c r="Y219" s="5"/>
    </row>
    <row r="220" spans="1:25" ht="195" x14ac:dyDescent="0.25">
      <c r="A220" s="4">
        <v>118</v>
      </c>
      <c r="B220" s="4"/>
      <c r="C220" s="4"/>
      <c r="D220" s="8" t="s">
        <v>325</v>
      </c>
      <c r="E220" s="8"/>
      <c r="F220" s="65" t="s">
        <v>324</v>
      </c>
      <c r="G220" s="7" t="s">
        <v>245</v>
      </c>
      <c r="H220" s="7" t="s">
        <v>244</v>
      </c>
      <c r="I220" s="7" t="s">
        <v>292</v>
      </c>
      <c r="J220" s="28">
        <v>100</v>
      </c>
      <c r="K220" s="64" t="s">
        <v>323</v>
      </c>
      <c r="L220" s="28">
        <v>100</v>
      </c>
      <c r="M220" s="28"/>
      <c r="N220" s="28">
        <v>100</v>
      </c>
      <c r="O220" s="28"/>
      <c r="P220" s="28">
        <v>100</v>
      </c>
      <c r="Q220" s="28"/>
      <c r="R220" s="28">
        <v>100</v>
      </c>
      <c r="S220" s="28"/>
      <c r="T220" s="28">
        <v>100</v>
      </c>
      <c r="U220" s="28"/>
      <c r="V220" s="28">
        <v>100</v>
      </c>
      <c r="W220" s="5"/>
      <c r="X220" s="28">
        <v>100</v>
      </c>
      <c r="Y220" s="5"/>
    </row>
    <row r="221" spans="1:25" ht="90" x14ac:dyDescent="0.25">
      <c r="A221" s="4">
        <v>119</v>
      </c>
      <c r="B221" s="4"/>
      <c r="C221" s="4"/>
      <c r="D221" s="8" t="s">
        <v>322</v>
      </c>
      <c r="E221" s="8"/>
      <c r="F221" s="7" t="s">
        <v>321</v>
      </c>
      <c r="G221" s="7" t="s">
        <v>228</v>
      </c>
      <c r="H221" s="7" t="s">
        <v>268</v>
      </c>
      <c r="I221" s="7" t="s">
        <v>6</v>
      </c>
      <c r="J221" s="28">
        <v>100</v>
      </c>
      <c r="K221" s="40" t="s">
        <v>320</v>
      </c>
      <c r="L221" s="28">
        <v>100</v>
      </c>
      <c r="M221" s="28"/>
      <c r="N221" s="28">
        <v>100</v>
      </c>
      <c r="O221" s="28"/>
      <c r="P221" s="28">
        <v>100</v>
      </c>
      <c r="Q221" s="28"/>
      <c r="R221" s="28">
        <v>100</v>
      </c>
      <c r="S221" s="5"/>
      <c r="T221" s="28">
        <v>100</v>
      </c>
      <c r="U221" s="5"/>
      <c r="V221" s="28">
        <v>100</v>
      </c>
      <c r="W221" s="5"/>
      <c r="X221" s="28">
        <v>100</v>
      </c>
      <c r="Y221" s="28"/>
    </row>
    <row r="222" spans="1:25" ht="165" x14ac:dyDescent="0.25">
      <c r="A222" s="4">
        <v>120</v>
      </c>
      <c r="B222" s="4"/>
      <c r="C222" s="4"/>
      <c r="D222" s="8" t="s">
        <v>319</v>
      </c>
      <c r="E222" s="8"/>
      <c r="F222" s="7" t="s">
        <v>318</v>
      </c>
      <c r="G222" s="7" t="s">
        <v>228</v>
      </c>
      <c r="H222" s="7" t="s">
        <v>268</v>
      </c>
      <c r="I222" s="7" t="s">
        <v>6</v>
      </c>
      <c r="J222" s="28">
        <v>50</v>
      </c>
      <c r="K222" s="40" t="s">
        <v>317</v>
      </c>
      <c r="L222" s="28">
        <v>50</v>
      </c>
      <c r="M222" s="28"/>
      <c r="N222" s="28">
        <v>50</v>
      </c>
      <c r="O222" s="28"/>
      <c r="P222" s="28">
        <v>50</v>
      </c>
      <c r="Q222" s="28"/>
      <c r="R222" s="28">
        <v>50</v>
      </c>
      <c r="S222" s="5"/>
      <c r="T222" s="28">
        <v>50</v>
      </c>
      <c r="U222" s="5"/>
      <c r="V222" s="28">
        <v>50</v>
      </c>
      <c r="W222" s="5"/>
      <c r="X222" s="28">
        <v>50</v>
      </c>
      <c r="Y222" s="5"/>
    </row>
    <row r="223" spans="1:25" ht="180" x14ac:dyDescent="0.25">
      <c r="A223" s="4">
        <v>121</v>
      </c>
      <c r="B223" s="4"/>
      <c r="C223" s="4"/>
      <c r="D223" s="8" t="s">
        <v>316</v>
      </c>
      <c r="E223" s="8"/>
      <c r="F223" s="7" t="s">
        <v>315</v>
      </c>
      <c r="G223" s="7" t="s">
        <v>314</v>
      </c>
      <c r="H223" s="7" t="s">
        <v>313</v>
      </c>
      <c r="I223" s="7" t="s">
        <v>312</v>
      </c>
      <c r="J223" s="28">
        <v>100</v>
      </c>
      <c r="K223" s="40" t="s">
        <v>311</v>
      </c>
      <c r="L223" s="28">
        <v>100</v>
      </c>
      <c r="M223" s="28"/>
      <c r="N223" s="28">
        <v>100</v>
      </c>
      <c r="O223" s="28"/>
      <c r="P223" s="28">
        <v>100</v>
      </c>
      <c r="Q223" s="39"/>
      <c r="R223" s="28">
        <v>100</v>
      </c>
      <c r="S223" s="5"/>
      <c r="T223" s="28">
        <v>100</v>
      </c>
      <c r="U223" s="5"/>
      <c r="V223" s="28">
        <v>100</v>
      </c>
      <c r="W223" s="5"/>
      <c r="X223" s="28">
        <v>100</v>
      </c>
      <c r="Y223" s="5"/>
    </row>
    <row r="224" spans="1:25" ht="90" x14ac:dyDescent="0.25">
      <c r="A224" s="4">
        <v>122</v>
      </c>
      <c r="B224" s="4"/>
      <c r="C224" s="4"/>
      <c r="D224" s="8" t="s">
        <v>310</v>
      </c>
      <c r="E224" s="8"/>
      <c r="F224" s="7" t="s">
        <v>309</v>
      </c>
      <c r="G224" s="7" t="s">
        <v>308</v>
      </c>
      <c r="H224" s="7" t="s">
        <v>307</v>
      </c>
      <c r="I224" s="7" t="s">
        <v>306</v>
      </c>
      <c r="J224" s="28">
        <v>0</v>
      </c>
      <c r="K224" s="63" t="s">
        <v>305</v>
      </c>
      <c r="L224" s="28">
        <v>0</v>
      </c>
      <c r="M224" s="28"/>
      <c r="N224" s="28">
        <v>0</v>
      </c>
      <c r="O224" s="28"/>
      <c r="P224" s="28">
        <v>0</v>
      </c>
      <c r="Q224" s="28"/>
      <c r="R224" s="28">
        <v>0</v>
      </c>
      <c r="S224" s="5"/>
      <c r="T224" s="28">
        <v>0</v>
      </c>
      <c r="U224" s="5"/>
      <c r="V224" s="28">
        <v>0</v>
      </c>
      <c r="W224" s="5"/>
      <c r="X224" s="28">
        <v>0</v>
      </c>
      <c r="Y224" s="28"/>
    </row>
    <row r="225" spans="1:25" s="56" customFormat="1" ht="77.25" customHeight="1" x14ac:dyDescent="0.25">
      <c r="A225" s="19"/>
      <c r="B225" s="19"/>
      <c r="C225" s="20" t="s">
        <v>304</v>
      </c>
      <c r="D225" s="19"/>
      <c r="E225" s="61"/>
      <c r="F225" s="60" t="s">
        <v>303</v>
      </c>
      <c r="G225" s="59"/>
      <c r="H225" s="59"/>
      <c r="I225" s="59"/>
      <c r="J225" s="58">
        <f>AVERAGE(J226:J230)</f>
        <v>100</v>
      </c>
      <c r="K225" s="17"/>
      <c r="L225" s="58">
        <f>AVERAGE(L226:L230)</f>
        <v>100</v>
      </c>
      <c r="M225" s="57"/>
      <c r="N225" s="58">
        <f>AVERAGE(N226:N230)</f>
        <v>100</v>
      </c>
      <c r="O225" s="57"/>
      <c r="P225" s="58">
        <f>AVERAGE(P226:P230)</f>
        <v>100</v>
      </c>
      <c r="Q225" s="57"/>
      <c r="R225" s="58">
        <f>AVERAGE(R226:R230)</f>
        <v>100</v>
      </c>
      <c r="S225" s="57"/>
      <c r="T225" s="58">
        <f>AVERAGE(T226:T230)</f>
        <v>100</v>
      </c>
      <c r="U225" s="57"/>
      <c r="V225" s="58">
        <f>AVERAGE(V226:V230)</f>
        <v>100</v>
      </c>
      <c r="W225" s="17"/>
      <c r="X225" s="58">
        <f>AVERAGE(X226:X230)</f>
        <v>100</v>
      </c>
      <c r="Y225" s="57"/>
    </row>
    <row r="226" spans="1:25" ht="105" x14ac:dyDescent="0.25">
      <c r="A226" s="4">
        <v>123</v>
      </c>
      <c r="B226" s="4"/>
      <c r="C226" s="4"/>
      <c r="D226" s="8" t="s">
        <v>302</v>
      </c>
      <c r="E226" s="8"/>
      <c r="F226" s="7" t="s">
        <v>301</v>
      </c>
      <c r="G226" s="7" t="s">
        <v>245</v>
      </c>
      <c r="H226" s="7" t="s">
        <v>244</v>
      </c>
      <c r="I226" s="7" t="s">
        <v>292</v>
      </c>
      <c r="J226" s="62">
        <v>100</v>
      </c>
      <c r="K226" s="40" t="s">
        <v>291</v>
      </c>
      <c r="L226" s="62">
        <v>100</v>
      </c>
      <c r="M226" s="28"/>
      <c r="N226" s="62">
        <v>100</v>
      </c>
      <c r="O226" s="28"/>
      <c r="P226" s="62">
        <v>100</v>
      </c>
      <c r="Q226" s="28"/>
      <c r="R226" s="62">
        <v>100</v>
      </c>
      <c r="S226" s="28"/>
      <c r="T226" s="62">
        <v>100</v>
      </c>
      <c r="U226" s="28"/>
      <c r="V226" s="62">
        <v>100</v>
      </c>
      <c r="W226" s="5"/>
      <c r="X226" s="62">
        <v>100</v>
      </c>
      <c r="Y226" s="28"/>
    </row>
    <row r="227" spans="1:25" ht="105" x14ac:dyDescent="0.25">
      <c r="A227" s="4">
        <v>124</v>
      </c>
      <c r="B227" s="4"/>
      <c r="C227" s="4"/>
      <c r="D227" s="8" t="s">
        <v>300</v>
      </c>
      <c r="E227" s="8"/>
      <c r="F227" s="7" t="s">
        <v>299</v>
      </c>
      <c r="G227" s="7" t="s">
        <v>245</v>
      </c>
      <c r="H227" s="7" t="s">
        <v>244</v>
      </c>
      <c r="I227" s="7" t="s">
        <v>292</v>
      </c>
      <c r="J227" s="62">
        <v>100</v>
      </c>
      <c r="K227" s="40" t="s">
        <v>291</v>
      </c>
      <c r="L227" s="62">
        <v>100</v>
      </c>
      <c r="M227" s="28"/>
      <c r="N227" s="62">
        <v>100</v>
      </c>
      <c r="O227" s="28"/>
      <c r="P227" s="62">
        <v>100</v>
      </c>
      <c r="Q227" s="28"/>
      <c r="R227" s="62">
        <v>100</v>
      </c>
      <c r="S227" s="28"/>
      <c r="T227" s="62">
        <v>100</v>
      </c>
      <c r="U227" s="28"/>
      <c r="V227" s="62">
        <v>100</v>
      </c>
      <c r="W227" s="5"/>
      <c r="X227" s="62">
        <v>100</v>
      </c>
      <c r="Y227" s="28"/>
    </row>
    <row r="228" spans="1:25" ht="105" x14ac:dyDescent="0.25">
      <c r="A228" s="4">
        <v>125</v>
      </c>
      <c r="B228" s="4"/>
      <c r="C228" s="4"/>
      <c r="D228" s="8" t="s">
        <v>298</v>
      </c>
      <c r="E228" s="8"/>
      <c r="F228" s="7" t="s">
        <v>297</v>
      </c>
      <c r="G228" s="7" t="s">
        <v>245</v>
      </c>
      <c r="H228" s="7" t="s">
        <v>244</v>
      </c>
      <c r="I228" s="7" t="s">
        <v>292</v>
      </c>
      <c r="J228" s="62">
        <v>100</v>
      </c>
      <c r="K228" s="40" t="s">
        <v>291</v>
      </c>
      <c r="L228" s="62">
        <v>100</v>
      </c>
      <c r="M228" s="28"/>
      <c r="N228" s="62">
        <v>100</v>
      </c>
      <c r="O228" s="28"/>
      <c r="P228" s="62">
        <v>100</v>
      </c>
      <c r="Q228" s="28"/>
      <c r="R228" s="62">
        <v>100</v>
      </c>
      <c r="S228" s="28"/>
      <c r="T228" s="62">
        <v>100</v>
      </c>
      <c r="U228" s="28"/>
      <c r="V228" s="62">
        <v>100</v>
      </c>
      <c r="W228" s="5"/>
      <c r="X228" s="62">
        <v>100</v>
      </c>
      <c r="Y228" s="28"/>
    </row>
    <row r="229" spans="1:25" ht="120" x14ac:dyDescent="0.25">
      <c r="A229" s="4">
        <v>126</v>
      </c>
      <c r="B229" s="4"/>
      <c r="C229" s="4"/>
      <c r="D229" s="8" t="s">
        <v>296</v>
      </c>
      <c r="E229" s="8"/>
      <c r="F229" s="7" t="s">
        <v>295</v>
      </c>
      <c r="G229" s="7" t="s">
        <v>245</v>
      </c>
      <c r="H229" s="7" t="s">
        <v>244</v>
      </c>
      <c r="I229" s="7" t="s">
        <v>292</v>
      </c>
      <c r="J229" s="62">
        <v>100</v>
      </c>
      <c r="K229" s="40" t="s">
        <v>291</v>
      </c>
      <c r="L229" s="62">
        <v>100</v>
      </c>
      <c r="M229" s="28"/>
      <c r="N229" s="62">
        <v>100</v>
      </c>
      <c r="O229" s="28"/>
      <c r="P229" s="62">
        <v>100</v>
      </c>
      <c r="Q229" s="28"/>
      <c r="R229" s="62">
        <v>100</v>
      </c>
      <c r="S229" s="28"/>
      <c r="T229" s="62">
        <v>100</v>
      </c>
      <c r="U229" s="28"/>
      <c r="V229" s="62">
        <v>100</v>
      </c>
      <c r="W229" s="5"/>
      <c r="X229" s="62">
        <v>100</v>
      </c>
      <c r="Y229" s="28"/>
    </row>
    <row r="230" spans="1:25" ht="120" x14ac:dyDescent="0.25">
      <c r="A230" s="4">
        <v>127</v>
      </c>
      <c r="B230" s="4"/>
      <c r="C230" s="4"/>
      <c r="D230" s="8" t="s">
        <v>294</v>
      </c>
      <c r="E230" s="8"/>
      <c r="F230" s="7" t="s">
        <v>293</v>
      </c>
      <c r="G230" s="7" t="s">
        <v>245</v>
      </c>
      <c r="H230" s="7" t="s">
        <v>244</v>
      </c>
      <c r="I230" s="7" t="s">
        <v>292</v>
      </c>
      <c r="J230" s="62">
        <v>100</v>
      </c>
      <c r="K230" s="40" t="s">
        <v>291</v>
      </c>
      <c r="L230" s="62">
        <v>100</v>
      </c>
      <c r="M230" s="28"/>
      <c r="N230" s="62">
        <v>100</v>
      </c>
      <c r="O230" s="28"/>
      <c r="P230" s="62">
        <v>100</v>
      </c>
      <c r="Q230" s="28"/>
      <c r="R230" s="62">
        <v>100</v>
      </c>
      <c r="S230" s="28"/>
      <c r="T230" s="62">
        <v>100</v>
      </c>
      <c r="U230" s="28"/>
      <c r="V230" s="62">
        <v>100</v>
      </c>
      <c r="W230" s="5"/>
      <c r="X230" s="62">
        <v>100</v>
      </c>
      <c r="Y230" s="28"/>
    </row>
    <row r="231" spans="1:25" s="56" customFormat="1" ht="140.25" customHeight="1" x14ac:dyDescent="0.25">
      <c r="A231" s="19"/>
      <c r="B231" s="19"/>
      <c r="C231" s="20" t="s">
        <v>290</v>
      </c>
      <c r="D231" s="19"/>
      <c r="E231" s="61"/>
      <c r="F231" s="60" t="s">
        <v>289</v>
      </c>
      <c r="G231" s="59"/>
      <c r="H231" s="59"/>
      <c r="I231" s="59"/>
      <c r="J231" s="58">
        <f>AVERAGE(J232:J239)</f>
        <v>81.25</v>
      </c>
      <c r="K231" s="17"/>
      <c r="L231" s="58">
        <f>AVERAGE(L232:L239)</f>
        <v>81.25</v>
      </c>
      <c r="M231" s="57"/>
      <c r="N231" s="58">
        <f>AVERAGE(N232:N239)</f>
        <v>81.25</v>
      </c>
      <c r="O231" s="57"/>
      <c r="P231" s="58">
        <f>AVERAGE(P232:P239)</f>
        <v>81.25</v>
      </c>
      <c r="Q231" s="57"/>
      <c r="R231" s="58">
        <f>AVERAGE(R232:R239)</f>
        <v>81.25</v>
      </c>
      <c r="S231" s="57"/>
      <c r="T231" s="58">
        <f>AVERAGE(T232:T239)</f>
        <v>81.25</v>
      </c>
      <c r="U231" s="57"/>
      <c r="V231" s="58">
        <f>AVERAGE(V232:V239)</f>
        <v>81.25</v>
      </c>
      <c r="W231" s="17"/>
      <c r="X231" s="58">
        <f>AVERAGE(X232:X239)</f>
        <v>81.25</v>
      </c>
      <c r="Y231" s="57"/>
    </row>
    <row r="232" spans="1:25" ht="105" x14ac:dyDescent="0.25">
      <c r="A232" s="4">
        <v>128</v>
      </c>
      <c r="B232" s="4"/>
      <c r="C232" s="4"/>
      <c r="D232" s="30" t="s">
        <v>288</v>
      </c>
      <c r="E232" s="30"/>
      <c r="F232" s="7" t="s">
        <v>287</v>
      </c>
      <c r="G232" s="7" t="s">
        <v>224</v>
      </c>
      <c r="H232" s="7" t="s">
        <v>286</v>
      </c>
      <c r="I232" s="7" t="s">
        <v>71</v>
      </c>
      <c r="J232" s="28">
        <v>50</v>
      </c>
      <c r="K232" s="55" t="s">
        <v>285</v>
      </c>
      <c r="L232" s="28">
        <v>50</v>
      </c>
      <c r="M232" s="28"/>
      <c r="N232" s="28">
        <v>50</v>
      </c>
      <c r="O232" s="28"/>
      <c r="P232" s="28">
        <v>50</v>
      </c>
      <c r="Q232" s="28"/>
      <c r="R232" s="28">
        <v>50</v>
      </c>
      <c r="S232" s="28"/>
      <c r="T232" s="28">
        <v>50</v>
      </c>
      <c r="U232" s="28"/>
      <c r="V232" s="28">
        <v>50</v>
      </c>
      <c r="W232" s="5"/>
      <c r="X232" s="28">
        <v>50</v>
      </c>
      <c r="Y232" s="28"/>
    </row>
    <row r="233" spans="1:25" ht="60" x14ac:dyDescent="0.25">
      <c r="A233" s="4">
        <v>129</v>
      </c>
      <c r="B233" s="4"/>
      <c r="C233" s="4"/>
      <c r="D233" s="30" t="s">
        <v>284</v>
      </c>
      <c r="E233" s="30"/>
      <c r="F233" s="7" t="s">
        <v>283</v>
      </c>
      <c r="G233" s="7" t="s">
        <v>228</v>
      </c>
      <c r="H233" s="7" t="s">
        <v>282</v>
      </c>
      <c r="I233" s="7" t="s">
        <v>6</v>
      </c>
      <c r="J233" s="28">
        <v>100</v>
      </c>
      <c r="K233" s="40" t="s">
        <v>281</v>
      </c>
      <c r="L233" s="28">
        <v>100</v>
      </c>
      <c r="M233" s="28"/>
      <c r="N233" s="28">
        <v>100</v>
      </c>
      <c r="O233" s="28"/>
      <c r="P233" s="28">
        <v>100</v>
      </c>
      <c r="Q233" s="28"/>
      <c r="R233" s="28">
        <v>100</v>
      </c>
      <c r="S233" s="28"/>
      <c r="T233" s="28">
        <v>100</v>
      </c>
      <c r="U233" s="28"/>
      <c r="V233" s="28">
        <v>100</v>
      </c>
      <c r="W233" s="5"/>
      <c r="X233" s="28">
        <v>100</v>
      </c>
      <c r="Y233" s="28"/>
    </row>
    <row r="234" spans="1:25" ht="75" x14ac:dyDescent="0.25">
      <c r="A234" s="4">
        <v>130</v>
      </c>
      <c r="B234" s="4"/>
      <c r="C234" s="4"/>
      <c r="D234" s="30" t="s">
        <v>280</v>
      </c>
      <c r="E234" s="30"/>
      <c r="F234" s="7" t="s">
        <v>279</v>
      </c>
      <c r="G234" s="7" t="s">
        <v>278</v>
      </c>
      <c r="H234" s="7" t="s">
        <v>277</v>
      </c>
      <c r="I234" s="7" t="s">
        <v>216</v>
      </c>
      <c r="J234" s="28">
        <v>100</v>
      </c>
      <c r="K234" s="40" t="s">
        <v>276</v>
      </c>
      <c r="L234" s="28">
        <v>100</v>
      </c>
      <c r="M234" s="28"/>
      <c r="N234" s="28">
        <v>100</v>
      </c>
      <c r="O234" s="28"/>
      <c r="P234" s="28">
        <v>100</v>
      </c>
      <c r="Q234" s="28"/>
      <c r="R234" s="28">
        <v>100</v>
      </c>
      <c r="S234" s="28"/>
      <c r="T234" s="28">
        <v>100</v>
      </c>
      <c r="U234" s="28"/>
      <c r="V234" s="28">
        <v>100</v>
      </c>
      <c r="W234" s="5"/>
      <c r="X234" s="28">
        <v>100</v>
      </c>
      <c r="Y234" s="28"/>
    </row>
    <row r="235" spans="1:25" ht="105" x14ac:dyDescent="0.25">
      <c r="A235" s="4">
        <v>131</v>
      </c>
      <c r="B235" s="4"/>
      <c r="C235" s="4"/>
      <c r="D235" s="30" t="s">
        <v>275</v>
      </c>
      <c r="E235" s="30"/>
      <c r="F235" s="7" t="s">
        <v>274</v>
      </c>
      <c r="G235" s="7" t="s">
        <v>273</v>
      </c>
      <c r="H235" s="7" t="s">
        <v>228</v>
      </c>
      <c r="I235" s="7" t="s">
        <v>272</v>
      </c>
      <c r="J235" s="28">
        <v>100</v>
      </c>
      <c r="K235" s="40" t="s">
        <v>271</v>
      </c>
      <c r="L235" s="28">
        <v>100</v>
      </c>
      <c r="M235" s="28"/>
      <c r="N235" s="28">
        <v>100</v>
      </c>
      <c r="O235" s="28"/>
      <c r="P235" s="28">
        <v>100</v>
      </c>
      <c r="Q235" s="28"/>
      <c r="R235" s="28">
        <v>100</v>
      </c>
      <c r="S235" s="28"/>
      <c r="T235" s="28">
        <v>100</v>
      </c>
      <c r="U235" s="28"/>
      <c r="V235" s="28">
        <v>100</v>
      </c>
      <c r="W235" s="5"/>
      <c r="X235" s="28">
        <v>100</v>
      </c>
      <c r="Y235" s="28"/>
    </row>
    <row r="236" spans="1:25" ht="120" x14ac:dyDescent="0.25">
      <c r="A236" s="4">
        <v>132</v>
      </c>
      <c r="B236" s="4"/>
      <c r="C236" s="4"/>
      <c r="D236" s="30" t="s">
        <v>270</v>
      </c>
      <c r="E236" s="30"/>
      <c r="F236" s="7" t="s">
        <v>269</v>
      </c>
      <c r="G236" s="7" t="s">
        <v>228</v>
      </c>
      <c r="H236" s="7" t="s">
        <v>268</v>
      </c>
      <c r="I236" s="7" t="s">
        <v>267</v>
      </c>
      <c r="J236" s="28">
        <v>100</v>
      </c>
      <c r="K236" s="40" t="s">
        <v>266</v>
      </c>
      <c r="L236" s="28">
        <v>100</v>
      </c>
      <c r="M236" s="28"/>
      <c r="N236" s="28">
        <v>100</v>
      </c>
      <c r="O236" s="28"/>
      <c r="P236" s="28">
        <v>100</v>
      </c>
      <c r="Q236" s="28"/>
      <c r="R236" s="28">
        <v>100</v>
      </c>
      <c r="S236" s="28"/>
      <c r="T236" s="28">
        <v>100</v>
      </c>
      <c r="U236" s="28"/>
      <c r="V236" s="28">
        <v>100</v>
      </c>
      <c r="W236" s="5"/>
      <c r="X236" s="28">
        <v>100</v>
      </c>
      <c r="Y236" s="5"/>
    </row>
    <row r="237" spans="1:25" ht="195" x14ac:dyDescent="0.25">
      <c r="A237" s="4">
        <v>133</v>
      </c>
      <c r="B237" s="4"/>
      <c r="C237" s="4"/>
      <c r="D237" s="30" t="s">
        <v>265</v>
      </c>
      <c r="E237" s="30"/>
      <c r="F237" s="7" t="s">
        <v>264</v>
      </c>
      <c r="G237" s="7" t="s">
        <v>263</v>
      </c>
      <c r="H237" s="7" t="s">
        <v>262</v>
      </c>
      <c r="I237" s="7" t="s">
        <v>261</v>
      </c>
      <c r="J237" s="28">
        <v>50</v>
      </c>
      <c r="K237" s="54" t="s">
        <v>260</v>
      </c>
      <c r="L237" s="28">
        <v>50</v>
      </c>
      <c r="M237" s="28"/>
      <c r="N237" s="28">
        <v>50</v>
      </c>
      <c r="O237" s="28"/>
      <c r="P237" s="28">
        <v>50</v>
      </c>
      <c r="Q237" s="28"/>
      <c r="R237" s="28">
        <v>50</v>
      </c>
      <c r="S237" s="28"/>
      <c r="T237" s="28">
        <v>50</v>
      </c>
      <c r="U237" s="28"/>
      <c r="V237" s="28">
        <v>50</v>
      </c>
      <c r="W237" s="5"/>
      <c r="X237" s="28">
        <v>50</v>
      </c>
      <c r="Y237" s="28"/>
    </row>
    <row r="238" spans="1:25" ht="180" x14ac:dyDescent="0.25">
      <c r="A238" s="4">
        <v>134</v>
      </c>
      <c r="B238" s="4"/>
      <c r="C238" s="4"/>
      <c r="D238" s="30" t="s">
        <v>259</v>
      </c>
      <c r="E238" s="30"/>
      <c r="F238" s="7" t="s">
        <v>258</v>
      </c>
      <c r="G238" s="7" t="s">
        <v>224</v>
      </c>
      <c r="H238" s="7" t="s">
        <v>107</v>
      </c>
      <c r="I238" s="7" t="s">
        <v>257</v>
      </c>
      <c r="J238" s="28">
        <v>50</v>
      </c>
      <c r="K238" s="40" t="s">
        <v>256</v>
      </c>
      <c r="L238" s="28">
        <v>50</v>
      </c>
      <c r="M238" s="28"/>
      <c r="N238" s="28">
        <v>50</v>
      </c>
      <c r="O238" s="28"/>
      <c r="P238" s="28">
        <v>50</v>
      </c>
      <c r="Q238" s="28"/>
      <c r="R238" s="28">
        <v>50</v>
      </c>
      <c r="S238" s="28"/>
      <c r="T238" s="28">
        <v>50</v>
      </c>
      <c r="U238" s="28"/>
      <c r="V238" s="28">
        <v>50</v>
      </c>
      <c r="W238" s="5"/>
      <c r="X238" s="28">
        <v>50</v>
      </c>
      <c r="Y238" s="5"/>
    </row>
    <row r="239" spans="1:25" ht="300" x14ac:dyDescent="0.25">
      <c r="A239" s="4">
        <v>135</v>
      </c>
      <c r="B239" s="4"/>
      <c r="C239" s="4"/>
      <c r="D239" s="30" t="s">
        <v>255</v>
      </c>
      <c r="E239" s="30"/>
      <c r="F239" s="7" t="s">
        <v>254</v>
      </c>
      <c r="G239" s="7" t="s">
        <v>253</v>
      </c>
      <c r="H239" s="7" t="s">
        <v>252</v>
      </c>
      <c r="I239" s="7" t="s">
        <v>251</v>
      </c>
      <c r="J239" s="28">
        <v>100</v>
      </c>
      <c r="K239" s="53" t="s">
        <v>250</v>
      </c>
      <c r="L239" s="28">
        <v>100</v>
      </c>
      <c r="M239" s="28"/>
      <c r="N239" s="28">
        <v>100</v>
      </c>
      <c r="O239" s="28"/>
      <c r="P239" s="28">
        <v>100</v>
      </c>
      <c r="Q239" s="28"/>
      <c r="R239" s="28">
        <v>100</v>
      </c>
      <c r="S239" s="5"/>
      <c r="T239" s="28">
        <v>100</v>
      </c>
      <c r="U239" s="5"/>
      <c r="V239" s="28">
        <v>100</v>
      </c>
      <c r="W239" s="5"/>
      <c r="X239" s="28">
        <v>100</v>
      </c>
      <c r="Y239" s="28"/>
    </row>
    <row r="240" spans="1:25" s="43" customFormat="1" ht="120.75" x14ac:dyDescent="0.25">
      <c r="A240" s="51"/>
      <c r="B240" s="51"/>
      <c r="C240" s="52" t="s">
        <v>249</v>
      </c>
      <c r="D240" s="51"/>
      <c r="E240" s="50"/>
      <c r="F240" s="49" t="s">
        <v>248</v>
      </c>
      <c r="G240" s="48"/>
      <c r="H240" s="48"/>
      <c r="I240" s="48"/>
      <c r="J240" s="45">
        <f>AVERAGE(J241:J249)</f>
        <v>83.333333333333329</v>
      </c>
      <c r="K240" s="47"/>
      <c r="L240" s="45">
        <f>AVERAGE(L241:L249)</f>
        <v>83.333333333333329</v>
      </c>
      <c r="M240" s="46"/>
      <c r="N240" s="45">
        <f>AVERAGE(N241:N249)</f>
        <v>83.333333333333329</v>
      </c>
      <c r="O240" s="46"/>
      <c r="P240" s="45">
        <f>AVERAGE(P241:P249)</f>
        <v>83.333333333333329</v>
      </c>
      <c r="Q240" s="46"/>
      <c r="R240" s="45">
        <f>AVERAGE(R241:R249)</f>
        <v>83.333333333333329</v>
      </c>
      <c r="S240" s="46"/>
      <c r="T240" s="45">
        <f>AVERAGE(T241:T249)</f>
        <v>83.333333333333329</v>
      </c>
      <c r="U240" s="46"/>
      <c r="V240" s="45">
        <f>AVERAGE(V241:V249)</f>
        <v>83.333333333333329</v>
      </c>
      <c r="W240" s="44"/>
      <c r="X240" s="45">
        <f>AVERAGE(X241:X249)</f>
        <v>83.333333333333329</v>
      </c>
      <c r="Y240" s="44"/>
    </row>
    <row r="241" spans="1:25" ht="191.25" customHeight="1" x14ac:dyDescent="0.25">
      <c r="A241" s="4">
        <v>136</v>
      </c>
      <c r="B241" s="4"/>
      <c r="C241" s="4"/>
      <c r="D241" s="30" t="s">
        <v>247</v>
      </c>
      <c r="E241" s="30"/>
      <c r="F241" s="7" t="s">
        <v>246</v>
      </c>
      <c r="G241" s="7" t="s">
        <v>245</v>
      </c>
      <c r="H241" s="7" t="s">
        <v>244</v>
      </c>
      <c r="I241" s="7" t="s">
        <v>243</v>
      </c>
      <c r="J241" s="28">
        <v>100</v>
      </c>
      <c r="K241" s="40"/>
      <c r="L241" s="28">
        <v>100</v>
      </c>
      <c r="M241" s="28"/>
      <c r="N241" s="28">
        <v>100</v>
      </c>
      <c r="O241" s="28"/>
      <c r="P241" s="28">
        <v>100</v>
      </c>
      <c r="Q241" s="28"/>
      <c r="R241" s="28">
        <v>100</v>
      </c>
      <c r="S241" s="28"/>
      <c r="T241" s="28">
        <v>100</v>
      </c>
      <c r="U241" s="28"/>
      <c r="V241" s="28">
        <v>100</v>
      </c>
      <c r="W241" s="5"/>
      <c r="X241" s="28">
        <v>100</v>
      </c>
      <c r="Y241" s="28"/>
    </row>
    <row r="242" spans="1:25" s="38" customFormat="1" ht="180" x14ac:dyDescent="0.25">
      <c r="A242" s="4">
        <v>137</v>
      </c>
      <c r="B242" s="37"/>
      <c r="C242" s="37"/>
      <c r="D242" s="42" t="s">
        <v>242</v>
      </c>
      <c r="E242" s="42"/>
      <c r="F242" s="41" t="s">
        <v>241</v>
      </c>
      <c r="G242" s="41" t="s">
        <v>236</v>
      </c>
      <c r="H242" s="41" t="s">
        <v>240</v>
      </c>
      <c r="I242" s="41" t="s">
        <v>6</v>
      </c>
      <c r="J242" s="28">
        <v>100</v>
      </c>
      <c r="K242" s="40" t="s">
        <v>239</v>
      </c>
      <c r="L242" s="28">
        <v>100</v>
      </c>
      <c r="M242" s="39"/>
      <c r="N242" s="28">
        <v>100</v>
      </c>
      <c r="O242" s="39"/>
      <c r="P242" s="28">
        <v>100</v>
      </c>
      <c r="Q242" s="39"/>
      <c r="R242" s="28">
        <v>100</v>
      </c>
      <c r="S242" s="39"/>
      <c r="T242" s="28">
        <v>100</v>
      </c>
      <c r="U242" s="39"/>
      <c r="V242" s="28">
        <v>100</v>
      </c>
      <c r="W242" s="24"/>
      <c r="X242" s="28">
        <v>100</v>
      </c>
      <c r="Y242" s="39"/>
    </row>
    <row r="243" spans="1:25" ht="90" x14ac:dyDescent="0.25">
      <c r="A243" s="37">
        <v>138</v>
      </c>
      <c r="B243" s="4"/>
      <c r="C243" s="4"/>
      <c r="D243" s="30" t="s">
        <v>238</v>
      </c>
      <c r="E243" s="30"/>
      <c r="F243" s="7" t="s">
        <v>237</v>
      </c>
      <c r="G243" s="7" t="s">
        <v>236</v>
      </c>
      <c r="H243" s="7" t="s">
        <v>71</v>
      </c>
      <c r="I243" s="7" t="s">
        <v>216</v>
      </c>
      <c r="J243" s="28">
        <v>0</v>
      </c>
      <c r="K243" s="34"/>
      <c r="L243" s="28">
        <v>0</v>
      </c>
      <c r="M243" s="28"/>
      <c r="N243" s="28">
        <v>0</v>
      </c>
      <c r="O243" s="28"/>
      <c r="P243" s="28">
        <v>0</v>
      </c>
      <c r="Q243" s="28"/>
      <c r="R243" s="28">
        <v>0</v>
      </c>
      <c r="S243" s="36"/>
      <c r="T243" s="28">
        <v>0</v>
      </c>
      <c r="U243" s="36"/>
      <c r="V243" s="28">
        <v>0</v>
      </c>
      <c r="W243" s="5"/>
      <c r="X243" s="28">
        <v>0</v>
      </c>
      <c r="Y243" s="5"/>
    </row>
    <row r="244" spans="1:25" ht="90" x14ac:dyDescent="0.25">
      <c r="A244" s="4">
        <v>139</v>
      </c>
      <c r="B244" s="4"/>
      <c r="C244" s="4"/>
      <c r="D244" s="30" t="s">
        <v>235</v>
      </c>
      <c r="E244" s="30"/>
      <c r="F244" s="7" t="s">
        <v>234</v>
      </c>
      <c r="G244" s="7" t="s">
        <v>228</v>
      </c>
      <c r="H244" s="7" t="s">
        <v>233</v>
      </c>
      <c r="I244" s="7" t="s">
        <v>232</v>
      </c>
      <c r="J244" s="28">
        <v>100</v>
      </c>
      <c r="K244" s="35" t="s">
        <v>231</v>
      </c>
      <c r="L244" s="28">
        <v>100</v>
      </c>
      <c r="M244" s="28"/>
      <c r="N244" s="28">
        <v>100</v>
      </c>
      <c r="O244" s="28"/>
      <c r="P244" s="28">
        <v>100</v>
      </c>
      <c r="Q244" s="28"/>
      <c r="R244" s="28">
        <v>100</v>
      </c>
      <c r="S244" s="28"/>
      <c r="T244" s="28">
        <v>100</v>
      </c>
      <c r="U244" s="28"/>
      <c r="V244" s="28">
        <v>100</v>
      </c>
      <c r="W244" s="5"/>
      <c r="X244" s="28">
        <v>100</v>
      </c>
      <c r="Y244" s="28"/>
    </row>
    <row r="245" spans="1:25" ht="69" x14ac:dyDescent="0.25">
      <c r="A245" s="4">
        <v>140</v>
      </c>
      <c r="B245" s="4"/>
      <c r="C245" s="4"/>
      <c r="D245" s="30" t="s">
        <v>230</v>
      </c>
      <c r="E245" s="30"/>
      <c r="F245" s="7" t="s">
        <v>229</v>
      </c>
      <c r="G245" s="7" t="s">
        <v>228</v>
      </c>
      <c r="H245" s="7" t="s">
        <v>227</v>
      </c>
      <c r="I245" s="7" t="s">
        <v>6</v>
      </c>
      <c r="J245" s="28">
        <v>100</v>
      </c>
      <c r="K245" s="34"/>
      <c r="L245" s="28">
        <v>100</v>
      </c>
      <c r="M245" s="28"/>
      <c r="N245" s="28">
        <v>100</v>
      </c>
      <c r="O245" s="28"/>
      <c r="P245" s="28">
        <v>100</v>
      </c>
      <c r="Q245" s="28"/>
      <c r="R245" s="28">
        <v>100</v>
      </c>
      <c r="S245" s="28"/>
      <c r="T245" s="28">
        <v>100</v>
      </c>
      <c r="U245" s="28"/>
      <c r="V245" s="28">
        <v>100</v>
      </c>
      <c r="W245" s="5"/>
      <c r="X245" s="28">
        <v>100</v>
      </c>
      <c r="Y245" s="5"/>
    </row>
    <row r="246" spans="1:25" ht="345" x14ac:dyDescent="0.25">
      <c r="A246" s="4">
        <v>141</v>
      </c>
      <c r="B246" s="4"/>
      <c r="C246" s="4"/>
      <c r="D246" s="30" t="s">
        <v>226</v>
      </c>
      <c r="E246" s="30"/>
      <c r="F246" s="7" t="s">
        <v>225</v>
      </c>
      <c r="G246" s="7" t="s">
        <v>224</v>
      </c>
      <c r="H246" s="7" t="s">
        <v>223</v>
      </c>
      <c r="I246" s="7" t="s">
        <v>6</v>
      </c>
      <c r="J246" s="28">
        <v>100</v>
      </c>
      <c r="K246" s="33" t="s">
        <v>222</v>
      </c>
      <c r="L246" s="28">
        <v>100</v>
      </c>
      <c r="M246" s="28"/>
      <c r="N246" s="28">
        <v>100</v>
      </c>
      <c r="O246" s="28"/>
      <c r="P246" s="28">
        <v>100</v>
      </c>
      <c r="Q246" s="28"/>
      <c r="R246" s="28">
        <v>100</v>
      </c>
      <c r="S246" s="5"/>
      <c r="T246" s="28">
        <v>100</v>
      </c>
      <c r="U246" s="5"/>
      <c r="V246" s="28">
        <v>100</v>
      </c>
      <c r="W246" s="5"/>
      <c r="X246" s="28">
        <v>100</v>
      </c>
      <c r="Y246" s="5"/>
    </row>
    <row r="247" spans="1:25" ht="180" x14ac:dyDescent="0.25">
      <c r="A247" s="4">
        <v>142</v>
      </c>
      <c r="B247" s="4"/>
      <c r="C247" s="4"/>
      <c r="D247" s="30" t="s">
        <v>221</v>
      </c>
      <c r="E247" s="30"/>
      <c r="F247" s="7" t="s">
        <v>220</v>
      </c>
      <c r="G247" s="7" t="s">
        <v>212</v>
      </c>
      <c r="H247" s="7" t="s">
        <v>71</v>
      </c>
      <c r="I247" s="7" t="s">
        <v>216</v>
      </c>
      <c r="J247" s="28">
        <v>50</v>
      </c>
      <c r="K247" s="32" t="s">
        <v>219</v>
      </c>
      <c r="L247" s="28">
        <v>50</v>
      </c>
      <c r="M247" s="28"/>
      <c r="N247" s="28">
        <v>50</v>
      </c>
      <c r="O247" s="28"/>
      <c r="P247" s="28">
        <v>50</v>
      </c>
      <c r="Q247" s="28"/>
      <c r="R247" s="28">
        <v>50</v>
      </c>
      <c r="S247" s="28"/>
      <c r="T247" s="28">
        <v>50</v>
      </c>
      <c r="U247" s="28"/>
      <c r="V247" s="28">
        <v>50</v>
      </c>
      <c r="W247" s="5"/>
      <c r="X247" s="28">
        <v>50</v>
      </c>
      <c r="Y247" s="5"/>
    </row>
    <row r="248" spans="1:25" ht="225" x14ac:dyDescent="0.25">
      <c r="A248" s="4">
        <v>143</v>
      </c>
      <c r="B248" s="4"/>
      <c r="C248" s="4"/>
      <c r="D248" s="30" t="s">
        <v>218</v>
      </c>
      <c r="E248" s="30"/>
      <c r="F248" s="7" t="s">
        <v>217</v>
      </c>
      <c r="G248" s="7" t="s">
        <v>212</v>
      </c>
      <c r="H248" s="7" t="s">
        <v>71</v>
      </c>
      <c r="I248" s="7" t="s">
        <v>216</v>
      </c>
      <c r="J248" s="28">
        <v>100</v>
      </c>
      <c r="K248" s="31" t="s">
        <v>215</v>
      </c>
      <c r="L248" s="28">
        <v>100</v>
      </c>
      <c r="M248" s="28"/>
      <c r="N248" s="28">
        <v>100</v>
      </c>
      <c r="O248" s="28"/>
      <c r="P248" s="28">
        <v>100</v>
      </c>
      <c r="Q248" s="28"/>
      <c r="R248" s="28">
        <v>100</v>
      </c>
      <c r="S248" s="5"/>
      <c r="T248" s="28">
        <v>100</v>
      </c>
      <c r="U248" s="5"/>
      <c r="V248" s="28">
        <v>100</v>
      </c>
      <c r="W248" s="5"/>
      <c r="X248" s="28">
        <v>100</v>
      </c>
      <c r="Y248" s="28"/>
    </row>
    <row r="249" spans="1:25" ht="210" x14ac:dyDescent="0.25">
      <c r="A249" s="4">
        <v>144</v>
      </c>
      <c r="B249" s="4"/>
      <c r="C249" s="4"/>
      <c r="D249" s="30" t="s">
        <v>214</v>
      </c>
      <c r="E249" s="30"/>
      <c r="F249" s="7" t="s">
        <v>213</v>
      </c>
      <c r="G249" s="7" t="s">
        <v>212</v>
      </c>
      <c r="H249" s="7" t="s">
        <v>211</v>
      </c>
      <c r="I249" s="7" t="s">
        <v>44</v>
      </c>
      <c r="J249" s="28">
        <v>100</v>
      </c>
      <c r="K249" s="29" t="s">
        <v>210</v>
      </c>
      <c r="L249" s="28">
        <v>100</v>
      </c>
      <c r="M249" s="28"/>
      <c r="N249" s="28">
        <v>100</v>
      </c>
      <c r="O249" s="28"/>
      <c r="P249" s="28">
        <v>100</v>
      </c>
      <c r="Q249" s="28"/>
      <c r="R249" s="28">
        <v>100</v>
      </c>
      <c r="S249" s="28"/>
      <c r="T249" s="28">
        <v>100</v>
      </c>
      <c r="U249" s="28"/>
      <c r="V249" s="28">
        <v>100</v>
      </c>
      <c r="W249" s="5"/>
      <c r="X249" s="28">
        <v>100</v>
      </c>
      <c r="Y249" s="28"/>
    </row>
    <row r="250" spans="1:25" s="16" customFormat="1" ht="30" x14ac:dyDescent="0.25">
      <c r="A250" s="19"/>
      <c r="B250" s="20" t="s">
        <v>209</v>
      </c>
      <c r="C250" s="19"/>
      <c r="D250" s="19"/>
      <c r="E250" s="19"/>
      <c r="F250" s="19" t="s">
        <v>208</v>
      </c>
      <c r="G250" s="19"/>
      <c r="H250" s="19"/>
      <c r="I250" s="19"/>
      <c r="J250" s="18">
        <f>AVERAGE(J251,J267,J283,J294)</f>
        <v>61.944444444444443</v>
      </c>
      <c r="K250" s="17"/>
      <c r="L250" s="18"/>
      <c r="M250" s="17"/>
      <c r="N250" s="18"/>
      <c r="O250" s="17"/>
      <c r="P250" s="18"/>
      <c r="Q250" s="17"/>
      <c r="R250" s="18"/>
      <c r="S250" s="17"/>
      <c r="T250" s="18"/>
      <c r="U250" s="17"/>
      <c r="V250" s="18"/>
      <c r="W250" s="17"/>
      <c r="X250" s="18"/>
      <c r="Y250" s="17"/>
    </row>
    <row r="251" spans="1:25" s="16" customFormat="1" ht="34.5" x14ac:dyDescent="0.25">
      <c r="A251" s="19"/>
      <c r="B251" s="19"/>
      <c r="C251" s="20" t="s">
        <v>207</v>
      </c>
      <c r="D251" s="19"/>
      <c r="E251" s="19"/>
      <c r="F251" s="19" t="s">
        <v>206</v>
      </c>
      <c r="G251" s="19"/>
      <c r="H251" s="19"/>
      <c r="I251" s="19"/>
      <c r="J251" s="18">
        <f>AVERAGE(J252,J256,J260,J264:J266)</f>
        <v>77.777777777777771</v>
      </c>
      <c r="K251" s="17"/>
      <c r="L251" s="18"/>
      <c r="M251" s="17"/>
      <c r="N251" s="18"/>
      <c r="O251" s="17"/>
      <c r="P251" s="18"/>
      <c r="Q251" s="17"/>
      <c r="R251" s="18"/>
      <c r="S251" s="17"/>
      <c r="T251" s="18"/>
      <c r="U251" s="17"/>
      <c r="V251" s="18"/>
      <c r="W251" s="17"/>
      <c r="X251" s="18"/>
      <c r="Y251" s="17"/>
    </row>
    <row r="252" spans="1:25" s="9" customFormat="1" ht="80.25" customHeight="1" x14ac:dyDescent="0.25">
      <c r="A252" s="15">
        <v>145</v>
      </c>
      <c r="B252" s="15"/>
      <c r="C252" s="14"/>
      <c r="D252" s="14" t="s">
        <v>205</v>
      </c>
      <c r="E252" s="23"/>
      <c r="F252" s="21" t="s">
        <v>204</v>
      </c>
      <c r="G252" s="12"/>
      <c r="H252" s="12"/>
      <c r="I252" s="12"/>
      <c r="J252" s="11">
        <f>AVERAGE(J253:J255)</f>
        <v>100</v>
      </c>
      <c r="K252" s="10"/>
      <c r="L252" s="11"/>
      <c r="M252" s="10"/>
      <c r="N252" s="11"/>
      <c r="O252" s="10"/>
      <c r="P252" s="11"/>
      <c r="Q252" s="10"/>
      <c r="R252" s="11"/>
      <c r="S252" s="10"/>
      <c r="T252" s="11"/>
      <c r="U252" s="10"/>
      <c r="V252" s="11"/>
      <c r="W252" s="10"/>
      <c r="X252" s="11"/>
      <c r="Y252" s="10"/>
    </row>
    <row r="253" spans="1:25" s="2" customFormat="1" ht="312" customHeight="1" x14ac:dyDescent="0.25">
      <c r="A253" s="4" t="s">
        <v>203</v>
      </c>
      <c r="B253" s="4"/>
      <c r="C253" s="4"/>
      <c r="D253" s="4"/>
      <c r="E253" s="8" t="s">
        <v>202</v>
      </c>
      <c r="F253" s="7" t="s">
        <v>201</v>
      </c>
      <c r="G253" s="7" t="s">
        <v>176</v>
      </c>
      <c r="H253" s="7" t="s">
        <v>175</v>
      </c>
      <c r="I253" s="7" t="s">
        <v>174</v>
      </c>
      <c r="J253" s="25">
        <v>100</v>
      </c>
      <c r="K253" s="24" t="s">
        <v>200</v>
      </c>
      <c r="L253" s="24"/>
      <c r="M253" s="24"/>
      <c r="N253" s="24"/>
      <c r="O253" s="24"/>
      <c r="P253" s="24"/>
      <c r="Q253" s="24"/>
      <c r="R253" s="24"/>
      <c r="S253" s="24"/>
      <c r="T253" s="24"/>
      <c r="U253" s="24"/>
      <c r="V253" s="24"/>
      <c r="W253" s="24"/>
      <c r="X253" s="24"/>
      <c r="Y253" s="24"/>
    </row>
    <row r="254" spans="1:25" s="2" customFormat="1" ht="60" x14ac:dyDescent="0.25">
      <c r="A254" s="4" t="s">
        <v>199</v>
      </c>
      <c r="B254" s="4"/>
      <c r="C254" s="4"/>
      <c r="D254" s="4"/>
      <c r="E254" s="8" t="s">
        <v>198</v>
      </c>
      <c r="F254" s="26" t="s">
        <v>197</v>
      </c>
      <c r="G254" s="7" t="s">
        <v>169</v>
      </c>
      <c r="H254" s="7" t="s">
        <v>168</v>
      </c>
      <c r="I254" s="7" t="s">
        <v>167</v>
      </c>
      <c r="J254" s="25">
        <v>100</v>
      </c>
      <c r="K254" s="24"/>
      <c r="L254" s="24"/>
      <c r="M254" s="24"/>
      <c r="N254" s="24"/>
      <c r="O254" s="24"/>
      <c r="P254" s="24"/>
      <c r="Q254" s="24"/>
      <c r="R254" s="24"/>
      <c r="S254" s="24"/>
      <c r="T254" s="24"/>
      <c r="U254" s="24"/>
      <c r="V254" s="24"/>
      <c r="W254" s="24"/>
      <c r="X254" s="24"/>
      <c r="Y254" s="24"/>
    </row>
    <row r="255" spans="1:25" s="2" customFormat="1" ht="240" x14ac:dyDescent="0.25">
      <c r="A255" s="4" t="s">
        <v>196</v>
      </c>
      <c r="B255" s="4"/>
      <c r="C255" s="27"/>
      <c r="D255" s="27"/>
      <c r="E255" s="8" t="s">
        <v>195</v>
      </c>
      <c r="F255" s="7" t="s">
        <v>163</v>
      </c>
      <c r="G255" s="7" t="s">
        <v>162</v>
      </c>
      <c r="H255" s="7" t="s">
        <v>161</v>
      </c>
      <c r="I255" s="7" t="s">
        <v>160</v>
      </c>
      <c r="J255" s="5"/>
      <c r="K255" s="6" t="s">
        <v>194</v>
      </c>
      <c r="L255" s="5"/>
      <c r="M255" s="5"/>
      <c r="N255" s="5"/>
      <c r="O255" s="5"/>
      <c r="P255" s="5"/>
      <c r="Q255" s="5"/>
      <c r="R255" s="5"/>
      <c r="S255" s="5"/>
      <c r="T255" s="5"/>
      <c r="U255" s="5"/>
      <c r="V255" s="5"/>
      <c r="W255" s="5"/>
      <c r="X255" s="5"/>
      <c r="Y255" s="5"/>
    </row>
    <row r="256" spans="1:25" s="9" customFormat="1" ht="80.25" customHeight="1" x14ac:dyDescent="0.25">
      <c r="A256" s="15">
        <v>146</v>
      </c>
      <c r="B256" s="15"/>
      <c r="C256" s="14"/>
      <c r="D256" s="14" t="s">
        <v>193</v>
      </c>
      <c r="E256" s="23"/>
      <c r="F256" s="21" t="s">
        <v>192</v>
      </c>
      <c r="G256" s="12"/>
      <c r="H256" s="12"/>
      <c r="I256" s="12"/>
      <c r="J256" s="11">
        <f>AVERAGE(J257:J259)</f>
        <v>83.333333333333329</v>
      </c>
      <c r="K256" s="10"/>
      <c r="L256" s="11"/>
      <c r="M256" s="10"/>
      <c r="N256" s="11"/>
      <c r="O256" s="10"/>
      <c r="P256" s="11"/>
      <c r="Q256" s="10"/>
      <c r="R256" s="11"/>
      <c r="S256" s="10"/>
      <c r="T256" s="11"/>
      <c r="U256" s="10"/>
      <c r="V256" s="11"/>
      <c r="W256" s="10"/>
      <c r="X256" s="11"/>
      <c r="Y256" s="10"/>
    </row>
    <row r="257" spans="1:25" s="2" customFormat="1" ht="312" customHeight="1" x14ac:dyDescent="0.25">
      <c r="A257" s="4" t="s">
        <v>191</v>
      </c>
      <c r="B257" s="4"/>
      <c r="C257" s="4"/>
      <c r="D257" s="4"/>
      <c r="E257" s="8" t="s">
        <v>190</v>
      </c>
      <c r="F257" s="7" t="s">
        <v>189</v>
      </c>
      <c r="G257" s="7" t="s">
        <v>176</v>
      </c>
      <c r="H257" s="7" t="s">
        <v>175</v>
      </c>
      <c r="I257" s="7" t="s">
        <v>174</v>
      </c>
      <c r="J257" s="25">
        <v>100</v>
      </c>
      <c r="K257" s="24" t="s">
        <v>188</v>
      </c>
      <c r="L257" s="24"/>
      <c r="M257" s="24"/>
      <c r="N257" s="24"/>
      <c r="O257" s="24"/>
      <c r="P257" s="24"/>
      <c r="Q257" s="24"/>
      <c r="R257" s="24"/>
      <c r="S257" s="24"/>
      <c r="T257" s="24"/>
      <c r="U257" s="24"/>
      <c r="V257" s="24"/>
      <c r="W257" s="24"/>
      <c r="X257" s="24"/>
      <c r="Y257" s="24"/>
    </row>
    <row r="258" spans="1:25" s="2" customFormat="1" ht="60" x14ac:dyDescent="0.25">
      <c r="A258" s="4" t="s">
        <v>187</v>
      </c>
      <c r="B258" s="4"/>
      <c r="C258" s="4"/>
      <c r="D258" s="4"/>
      <c r="E258" s="8" t="s">
        <v>186</v>
      </c>
      <c r="F258" s="26" t="s">
        <v>185</v>
      </c>
      <c r="G258" s="7" t="s">
        <v>169</v>
      </c>
      <c r="H258" s="7" t="s">
        <v>168</v>
      </c>
      <c r="I258" s="7" t="s">
        <v>167</v>
      </c>
      <c r="J258" s="25">
        <v>50</v>
      </c>
      <c r="K258" s="24" t="s">
        <v>184</v>
      </c>
      <c r="L258" s="24"/>
      <c r="M258" s="24"/>
      <c r="N258" s="24"/>
      <c r="O258" s="24"/>
      <c r="P258" s="24"/>
      <c r="Q258" s="24"/>
      <c r="R258" s="24"/>
      <c r="S258" s="24"/>
      <c r="T258" s="24"/>
      <c r="U258" s="24"/>
      <c r="V258" s="24"/>
      <c r="W258" s="24"/>
      <c r="X258" s="24"/>
      <c r="Y258" s="24"/>
    </row>
    <row r="259" spans="1:25" s="2" customFormat="1" ht="240" x14ac:dyDescent="0.25">
      <c r="A259" s="4" t="s">
        <v>183</v>
      </c>
      <c r="B259" s="4"/>
      <c r="C259" s="27"/>
      <c r="D259" s="27"/>
      <c r="E259" s="8" t="s">
        <v>182</v>
      </c>
      <c r="F259" s="7" t="s">
        <v>163</v>
      </c>
      <c r="G259" s="7" t="s">
        <v>162</v>
      </c>
      <c r="H259" s="7" t="s">
        <v>161</v>
      </c>
      <c r="I259" s="7" t="s">
        <v>160</v>
      </c>
      <c r="J259" s="5">
        <v>100</v>
      </c>
      <c r="K259" s="6" t="s">
        <v>159</v>
      </c>
      <c r="L259" s="5"/>
      <c r="M259" s="5"/>
      <c r="N259" s="5"/>
      <c r="O259" s="5"/>
      <c r="P259" s="5"/>
      <c r="Q259" s="5"/>
      <c r="R259" s="5"/>
      <c r="S259" s="5"/>
      <c r="T259" s="5"/>
      <c r="U259" s="5"/>
      <c r="V259" s="5"/>
      <c r="W259" s="5"/>
      <c r="X259" s="5"/>
      <c r="Y259" s="5"/>
    </row>
    <row r="260" spans="1:25" s="9" customFormat="1" ht="80.25" customHeight="1" x14ac:dyDescent="0.25">
      <c r="A260" s="15">
        <v>147</v>
      </c>
      <c r="B260" s="15"/>
      <c r="C260" s="14"/>
      <c r="D260" s="14" t="s">
        <v>181</v>
      </c>
      <c r="E260" s="23"/>
      <c r="F260" s="21" t="s">
        <v>180</v>
      </c>
      <c r="G260" s="12"/>
      <c r="H260" s="12"/>
      <c r="I260" s="12"/>
      <c r="J260" s="11">
        <f>AVERAGE(J261:J263)</f>
        <v>83.333333333333329</v>
      </c>
      <c r="K260" s="10"/>
      <c r="L260" s="11"/>
      <c r="M260" s="10"/>
      <c r="N260" s="11"/>
      <c r="O260" s="10"/>
      <c r="P260" s="11"/>
      <c r="Q260" s="10"/>
      <c r="R260" s="11"/>
      <c r="S260" s="10"/>
      <c r="T260" s="11"/>
      <c r="U260" s="10"/>
      <c r="V260" s="11"/>
      <c r="W260" s="10"/>
      <c r="X260" s="11"/>
      <c r="Y260" s="10"/>
    </row>
    <row r="261" spans="1:25" s="2" customFormat="1" ht="312" customHeight="1" x14ac:dyDescent="0.25">
      <c r="A261" s="4" t="s">
        <v>179</v>
      </c>
      <c r="B261" s="4"/>
      <c r="C261" s="4"/>
      <c r="D261" s="4"/>
      <c r="E261" s="8" t="s">
        <v>178</v>
      </c>
      <c r="F261" s="7" t="s">
        <v>177</v>
      </c>
      <c r="G261" s="7" t="s">
        <v>176</v>
      </c>
      <c r="H261" s="7" t="s">
        <v>175</v>
      </c>
      <c r="I261" s="7" t="s">
        <v>174</v>
      </c>
      <c r="J261" s="25">
        <v>100</v>
      </c>
      <c r="K261" s="24" t="s">
        <v>173</v>
      </c>
      <c r="L261" s="24"/>
      <c r="M261" s="24"/>
      <c r="N261" s="24"/>
      <c r="O261" s="24"/>
      <c r="P261" s="24"/>
      <c r="Q261" s="24"/>
      <c r="R261" s="24"/>
      <c r="S261" s="24"/>
      <c r="T261" s="24"/>
      <c r="U261" s="24"/>
      <c r="V261" s="24"/>
      <c r="W261" s="24"/>
      <c r="X261" s="24"/>
      <c r="Y261" s="24"/>
    </row>
    <row r="262" spans="1:25" s="2" customFormat="1" ht="72" x14ac:dyDescent="0.25">
      <c r="A262" s="4" t="s">
        <v>172</v>
      </c>
      <c r="B262" s="4"/>
      <c r="C262" s="4"/>
      <c r="D262" s="4"/>
      <c r="E262" s="8" t="s">
        <v>171</v>
      </c>
      <c r="F262" s="26" t="s">
        <v>170</v>
      </c>
      <c r="G262" s="7" t="s">
        <v>169</v>
      </c>
      <c r="H262" s="7" t="s">
        <v>168</v>
      </c>
      <c r="I262" s="7" t="s">
        <v>167</v>
      </c>
      <c r="J262" s="25">
        <v>50</v>
      </c>
      <c r="K262" s="24" t="s">
        <v>166</v>
      </c>
      <c r="L262" s="24"/>
      <c r="M262" s="24"/>
      <c r="N262" s="24"/>
      <c r="O262" s="24"/>
      <c r="P262" s="24"/>
      <c r="Q262" s="24"/>
      <c r="R262" s="24"/>
      <c r="S262" s="24"/>
      <c r="T262" s="24"/>
      <c r="U262" s="24"/>
      <c r="V262" s="24"/>
      <c r="W262" s="24"/>
      <c r="X262" s="24"/>
      <c r="Y262" s="24"/>
    </row>
    <row r="263" spans="1:25" s="2" customFormat="1" ht="240" x14ac:dyDescent="0.25">
      <c r="A263" s="4" t="s">
        <v>165</v>
      </c>
      <c r="B263" s="4"/>
      <c r="C263" s="4"/>
      <c r="D263" s="4"/>
      <c r="E263" s="8" t="s">
        <v>164</v>
      </c>
      <c r="F263" s="7" t="s">
        <v>163</v>
      </c>
      <c r="G263" s="7" t="s">
        <v>162</v>
      </c>
      <c r="H263" s="7" t="s">
        <v>161</v>
      </c>
      <c r="I263" s="7" t="s">
        <v>160</v>
      </c>
      <c r="J263" s="5">
        <v>100</v>
      </c>
      <c r="K263" s="6" t="s">
        <v>159</v>
      </c>
      <c r="L263" s="5"/>
      <c r="M263" s="5"/>
      <c r="N263" s="5"/>
      <c r="O263" s="5"/>
      <c r="P263" s="5"/>
      <c r="Q263" s="5"/>
      <c r="R263" s="5"/>
      <c r="S263" s="5"/>
      <c r="T263" s="5"/>
      <c r="U263" s="5"/>
      <c r="V263" s="5"/>
      <c r="W263" s="5"/>
      <c r="X263" s="5"/>
      <c r="Y263" s="5"/>
    </row>
    <row r="264" spans="1:25" s="2" customFormat="1" ht="300" x14ac:dyDescent="0.25">
      <c r="A264" s="4">
        <v>148</v>
      </c>
      <c r="B264" s="4"/>
      <c r="C264" s="4"/>
      <c r="D264" s="8" t="s">
        <v>158</v>
      </c>
      <c r="E264" s="8"/>
      <c r="F264" s="7" t="s">
        <v>155</v>
      </c>
      <c r="G264" s="7" t="s">
        <v>154</v>
      </c>
      <c r="H264" s="7" t="s">
        <v>153</v>
      </c>
      <c r="I264" s="7" t="s">
        <v>58</v>
      </c>
      <c r="J264" s="5">
        <v>100</v>
      </c>
      <c r="K264" s="6"/>
      <c r="L264" s="5"/>
      <c r="M264" s="5"/>
      <c r="N264" s="5"/>
      <c r="O264" s="5"/>
      <c r="P264" s="5"/>
      <c r="Q264" s="5"/>
      <c r="R264" s="5"/>
      <c r="S264" s="5"/>
      <c r="T264" s="5"/>
      <c r="U264" s="5"/>
      <c r="V264" s="5"/>
      <c r="W264" s="5"/>
      <c r="X264" s="5"/>
      <c r="Y264" s="5"/>
    </row>
    <row r="265" spans="1:25" s="2" customFormat="1" ht="300" x14ac:dyDescent="0.25">
      <c r="A265" s="4">
        <v>149</v>
      </c>
      <c r="B265" s="4"/>
      <c r="C265" s="4"/>
      <c r="D265" s="8" t="s">
        <v>157</v>
      </c>
      <c r="E265" s="8"/>
      <c r="F265" s="7" t="s">
        <v>155</v>
      </c>
      <c r="G265" s="7" t="s">
        <v>154</v>
      </c>
      <c r="H265" s="7" t="s">
        <v>153</v>
      </c>
      <c r="I265" s="7" t="s">
        <v>58</v>
      </c>
      <c r="J265" s="5">
        <v>50</v>
      </c>
      <c r="K265" s="6" t="s">
        <v>152</v>
      </c>
      <c r="L265" s="5"/>
      <c r="M265" s="5"/>
      <c r="N265" s="5"/>
      <c r="O265" s="5"/>
      <c r="P265" s="5"/>
      <c r="Q265" s="5"/>
      <c r="R265" s="5"/>
      <c r="S265" s="5"/>
      <c r="T265" s="5"/>
      <c r="U265" s="5"/>
      <c r="V265" s="5"/>
      <c r="W265" s="5"/>
      <c r="X265" s="5"/>
      <c r="Y265" s="5"/>
    </row>
    <row r="266" spans="1:25" s="2" customFormat="1" ht="300" x14ac:dyDescent="0.25">
      <c r="A266" s="4">
        <v>150</v>
      </c>
      <c r="B266" s="4"/>
      <c r="C266" s="4"/>
      <c r="D266" s="8" t="s">
        <v>156</v>
      </c>
      <c r="E266" s="8"/>
      <c r="F266" s="7" t="s">
        <v>155</v>
      </c>
      <c r="G266" s="7" t="s">
        <v>154</v>
      </c>
      <c r="H266" s="7" t="s">
        <v>153</v>
      </c>
      <c r="I266" s="7" t="s">
        <v>58</v>
      </c>
      <c r="J266" s="5">
        <v>50</v>
      </c>
      <c r="K266" s="6" t="s">
        <v>152</v>
      </c>
      <c r="L266" s="5"/>
      <c r="M266" s="5"/>
      <c r="N266" s="5"/>
      <c r="O266" s="5"/>
      <c r="P266" s="5"/>
      <c r="Q266" s="5"/>
      <c r="R266" s="5"/>
      <c r="S266" s="5"/>
      <c r="T266" s="5"/>
      <c r="U266" s="5"/>
      <c r="V266" s="5"/>
      <c r="W266" s="5"/>
      <c r="X266" s="5"/>
      <c r="Y266" s="5"/>
    </row>
    <row r="267" spans="1:25" s="16" customFormat="1" ht="34.5" x14ac:dyDescent="0.25">
      <c r="A267" s="19"/>
      <c r="B267" s="19"/>
      <c r="C267" s="20" t="s">
        <v>151</v>
      </c>
      <c r="D267" s="19"/>
      <c r="E267" s="19"/>
      <c r="F267" s="19" t="s">
        <v>150</v>
      </c>
      <c r="G267" s="19"/>
      <c r="H267" s="19"/>
      <c r="I267" s="19"/>
      <c r="J267" s="18">
        <f>AVERAGE(J268,J269,J273,J277,J280)</f>
        <v>61.666666666666664</v>
      </c>
      <c r="K267" s="17"/>
      <c r="L267" s="18"/>
      <c r="M267" s="17"/>
      <c r="N267" s="18"/>
      <c r="O267" s="17"/>
      <c r="P267" s="18"/>
      <c r="Q267" s="17"/>
      <c r="R267" s="18"/>
      <c r="S267" s="17"/>
      <c r="T267" s="18"/>
      <c r="U267" s="17"/>
      <c r="V267" s="18"/>
      <c r="W267" s="17"/>
      <c r="X267" s="18"/>
      <c r="Y267" s="17"/>
    </row>
    <row r="268" spans="1:25" s="2" customFormat="1" ht="135" x14ac:dyDescent="0.25">
      <c r="A268" s="4">
        <v>151</v>
      </c>
      <c r="B268" s="4"/>
      <c r="C268" s="4"/>
      <c r="D268" s="8" t="s">
        <v>149</v>
      </c>
      <c r="E268" s="8"/>
      <c r="F268" s="7" t="s">
        <v>148</v>
      </c>
      <c r="G268" s="7" t="s">
        <v>15</v>
      </c>
      <c r="H268" s="7" t="s">
        <v>147</v>
      </c>
      <c r="I268" s="7" t="s">
        <v>58</v>
      </c>
      <c r="J268" s="5">
        <v>50</v>
      </c>
      <c r="K268" s="6" t="s">
        <v>146</v>
      </c>
      <c r="L268" s="5"/>
      <c r="M268" s="5"/>
      <c r="N268" s="5"/>
      <c r="O268" s="5"/>
      <c r="P268" s="5"/>
      <c r="Q268" s="5"/>
      <c r="R268" s="5"/>
      <c r="S268" s="5"/>
      <c r="T268" s="5"/>
      <c r="U268" s="5"/>
      <c r="V268" s="5"/>
      <c r="W268" s="5"/>
      <c r="X268" s="5"/>
      <c r="Y268" s="5"/>
    </row>
    <row r="269" spans="1:25" s="9" customFormat="1" ht="80.25" customHeight="1" x14ac:dyDescent="0.25">
      <c r="A269" s="15">
        <v>152</v>
      </c>
      <c r="B269" s="15"/>
      <c r="C269" s="14"/>
      <c r="D269" s="21" t="s">
        <v>145</v>
      </c>
      <c r="E269" s="21"/>
      <c r="F269" s="21" t="s">
        <v>144</v>
      </c>
      <c r="G269" s="12"/>
      <c r="H269" s="12"/>
      <c r="I269" s="12"/>
      <c r="J269" s="11">
        <f>AVERAGE(J270:J272)</f>
        <v>83.333333333333329</v>
      </c>
      <c r="K269" s="10"/>
      <c r="L269" s="11"/>
      <c r="M269" s="10"/>
      <c r="N269" s="11"/>
      <c r="O269" s="10"/>
      <c r="P269" s="11"/>
      <c r="Q269" s="10"/>
      <c r="R269" s="11"/>
      <c r="S269" s="10"/>
      <c r="T269" s="11"/>
      <c r="U269" s="10"/>
      <c r="V269" s="11"/>
      <c r="W269" s="10"/>
      <c r="X269" s="11"/>
      <c r="Y269" s="10"/>
    </row>
    <row r="270" spans="1:25" s="2" customFormat="1" ht="101.25" x14ac:dyDescent="0.25">
      <c r="A270" s="4" t="s">
        <v>143</v>
      </c>
      <c r="B270" s="4"/>
      <c r="C270" s="4"/>
      <c r="D270" s="4"/>
      <c r="E270" s="8" t="s">
        <v>133</v>
      </c>
      <c r="F270" s="7" t="s">
        <v>132</v>
      </c>
      <c r="G270" s="7" t="s">
        <v>131</v>
      </c>
      <c r="H270" s="7" t="s">
        <v>71</v>
      </c>
      <c r="I270" s="7" t="s">
        <v>44</v>
      </c>
      <c r="J270" s="5">
        <v>100</v>
      </c>
      <c r="K270" s="6" t="s">
        <v>142</v>
      </c>
      <c r="L270" s="5"/>
      <c r="M270" s="5"/>
      <c r="N270" s="5"/>
      <c r="O270" s="5"/>
      <c r="P270" s="5"/>
      <c r="Q270" s="5"/>
      <c r="R270" s="5"/>
      <c r="S270" s="5"/>
      <c r="T270" s="5"/>
      <c r="U270" s="5"/>
      <c r="V270" s="5"/>
      <c r="W270" s="5"/>
      <c r="X270" s="5"/>
      <c r="Y270" s="5"/>
    </row>
    <row r="271" spans="1:25" s="2" customFormat="1" ht="120" x14ac:dyDescent="0.25">
      <c r="A271" s="4" t="s">
        <v>141</v>
      </c>
      <c r="B271" s="4"/>
      <c r="C271" s="4"/>
      <c r="D271" s="4"/>
      <c r="E271" s="8" t="s">
        <v>128</v>
      </c>
      <c r="F271" s="7" t="s">
        <v>140</v>
      </c>
      <c r="G271" s="7" t="s">
        <v>126</v>
      </c>
      <c r="H271" s="7" t="s">
        <v>125</v>
      </c>
      <c r="I271" s="7" t="s">
        <v>124</v>
      </c>
      <c r="J271" s="5">
        <v>100</v>
      </c>
      <c r="K271" s="6" t="s">
        <v>139</v>
      </c>
      <c r="L271" s="5"/>
      <c r="M271" s="5"/>
      <c r="N271" s="5"/>
      <c r="O271" s="5"/>
      <c r="P271" s="5"/>
      <c r="Q271" s="5"/>
      <c r="R271" s="5"/>
      <c r="S271" s="5"/>
      <c r="T271" s="5"/>
      <c r="U271" s="5"/>
      <c r="V271" s="5"/>
      <c r="W271" s="5"/>
      <c r="X271" s="5"/>
      <c r="Y271" s="5"/>
    </row>
    <row r="272" spans="1:25" s="2" customFormat="1" ht="135" x14ac:dyDescent="0.25">
      <c r="A272" s="4" t="s">
        <v>138</v>
      </c>
      <c r="B272" s="4"/>
      <c r="C272" s="4"/>
      <c r="D272" s="4"/>
      <c r="E272" s="8" t="s">
        <v>121</v>
      </c>
      <c r="F272" s="7" t="s">
        <v>137</v>
      </c>
      <c r="G272" s="7" t="s">
        <v>108</v>
      </c>
      <c r="H272" s="7" t="s">
        <v>107</v>
      </c>
      <c r="I272" s="7" t="s">
        <v>71</v>
      </c>
      <c r="J272" s="5">
        <v>50</v>
      </c>
      <c r="K272" s="6" t="s">
        <v>136</v>
      </c>
      <c r="L272" s="5"/>
      <c r="M272" s="5"/>
      <c r="N272" s="5"/>
      <c r="O272" s="5"/>
      <c r="P272" s="5"/>
      <c r="Q272" s="5"/>
      <c r="R272" s="5"/>
      <c r="S272" s="5"/>
      <c r="T272" s="5"/>
      <c r="U272" s="5"/>
      <c r="V272" s="5"/>
      <c r="W272" s="5"/>
      <c r="X272" s="5"/>
      <c r="Y272" s="5"/>
    </row>
    <row r="273" spans="1:25" s="9" customFormat="1" ht="80.25" customHeight="1" x14ac:dyDescent="0.25">
      <c r="A273" s="15">
        <v>153</v>
      </c>
      <c r="B273" s="15"/>
      <c r="C273" s="14"/>
      <c r="D273" s="21" t="s">
        <v>135</v>
      </c>
      <c r="E273" s="21"/>
      <c r="F273" s="21" t="s">
        <v>135</v>
      </c>
      <c r="G273" s="12"/>
      <c r="H273" s="12"/>
      <c r="I273" s="12"/>
      <c r="J273" s="11">
        <f>AVERAGE(J274:J276)</f>
        <v>100</v>
      </c>
      <c r="K273" s="10"/>
      <c r="L273" s="11"/>
      <c r="M273" s="10"/>
      <c r="N273" s="11"/>
      <c r="O273" s="10"/>
      <c r="P273" s="11"/>
      <c r="Q273" s="10"/>
      <c r="R273" s="11"/>
      <c r="S273" s="10"/>
      <c r="T273" s="11"/>
      <c r="U273" s="10"/>
      <c r="V273" s="11"/>
      <c r="W273" s="10"/>
      <c r="X273" s="11"/>
      <c r="Y273" s="10"/>
    </row>
    <row r="274" spans="1:25" s="2" customFormat="1" ht="146.25" x14ac:dyDescent="0.25">
      <c r="A274" s="4" t="s">
        <v>134</v>
      </c>
      <c r="B274" s="4"/>
      <c r="C274" s="4"/>
      <c r="D274" s="4"/>
      <c r="E274" s="8" t="s">
        <v>133</v>
      </c>
      <c r="F274" s="7" t="s">
        <v>132</v>
      </c>
      <c r="G274" s="7" t="s">
        <v>131</v>
      </c>
      <c r="H274" s="7" t="s">
        <v>71</v>
      </c>
      <c r="I274" s="7" t="s">
        <v>44</v>
      </c>
      <c r="J274" s="5">
        <v>100</v>
      </c>
      <c r="K274" s="6" t="s">
        <v>130</v>
      </c>
      <c r="L274" s="5"/>
      <c r="M274" s="5"/>
      <c r="N274" s="5"/>
      <c r="O274" s="5"/>
      <c r="P274" s="5"/>
      <c r="Q274" s="5"/>
      <c r="R274" s="5"/>
      <c r="S274" s="5"/>
      <c r="T274" s="5"/>
      <c r="U274" s="5"/>
      <c r="V274" s="5"/>
      <c r="W274" s="5"/>
      <c r="X274" s="5"/>
      <c r="Y274" s="5"/>
    </row>
    <row r="275" spans="1:25" s="2" customFormat="1" ht="105" x14ac:dyDescent="0.25">
      <c r="A275" s="4" t="s">
        <v>129</v>
      </c>
      <c r="B275" s="4"/>
      <c r="C275" s="4"/>
      <c r="D275" s="4"/>
      <c r="E275" s="8" t="s">
        <v>128</v>
      </c>
      <c r="F275" s="7" t="s">
        <v>127</v>
      </c>
      <c r="G275" s="7" t="s">
        <v>126</v>
      </c>
      <c r="H275" s="7" t="s">
        <v>125</v>
      </c>
      <c r="I275" s="7" t="s">
        <v>124</v>
      </c>
      <c r="J275" s="5">
        <v>100</v>
      </c>
      <c r="K275" s="6" t="s">
        <v>123</v>
      </c>
      <c r="L275" s="5"/>
      <c r="M275" s="5"/>
      <c r="N275" s="5"/>
      <c r="O275" s="5"/>
      <c r="P275" s="5"/>
      <c r="Q275" s="5"/>
      <c r="R275" s="5"/>
      <c r="S275" s="5"/>
      <c r="T275" s="5"/>
      <c r="U275" s="5"/>
      <c r="V275" s="5"/>
      <c r="W275" s="5"/>
      <c r="X275" s="5"/>
      <c r="Y275" s="5"/>
    </row>
    <row r="276" spans="1:25" s="2" customFormat="1" ht="135" x14ac:dyDescent="0.25">
      <c r="A276" s="4" t="s">
        <v>122</v>
      </c>
      <c r="B276" s="4"/>
      <c r="C276" s="4"/>
      <c r="D276" s="4"/>
      <c r="E276" s="8" t="s">
        <v>121</v>
      </c>
      <c r="F276" s="7" t="s">
        <v>120</v>
      </c>
      <c r="G276" s="7" t="s">
        <v>108</v>
      </c>
      <c r="H276" s="7" t="s">
        <v>107</v>
      </c>
      <c r="I276" s="7" t="s">
        <v>71</v>
      </c>
      <c r="J276" s="5">
        <v>100</v>
      </c>
      <c r="K276" s="6"/>
      <c r="L276" s="5"/>
      <c r="M276" s="5"/>
      <c r="N276" s="5"/>
      <c r="O276" s="5"/>
      <c r="P276" s="5"/>
      <c r="Q276" s="5"/>
      <c r="R276" s="5"/>
      <c r="S276" s="5"/>
      <c r="T276" s="5"/>
      <c r="U276" s="5"/>
      <c r="V276" s="5"/>
      <c r="W276" s="5"/>
      <c r="X276" s="5"/>
      <c r="Y276" s="5"/>
    </row>
    <row r="277" spans="1:25" s="9" customFormat="1" ht="80.25" customHeight="1" x14ac:dyDescent="0.25">
      <c r="A277" s="15">
        <v>154</v>
      </c>
      <c r="B277" s="15"/>
      <c r="C277" s="14"/>
      <c r="D277" s="14" t="s">
        <v>119</v>
      </c>
      <c r="E277" s="23"/>
      <c r="F277" s="21" t="s">
        <v>116</v>
      </c>
      <c r="G277" s="12"/>
      <c r="H277" s="12"/>
      <c r="I277" s="12"/>
      <c r="J277" s="11">
        <f>AVERAGE(J278:J279)</f>
        <v>25</v>
      </c>
      <c r="K277" s="10"/>
      <c r="L277" s="11"/>
      <c r="M277" s="10"/>
      <c r="N277" s="11"/>
      <c r="O277" s="10"/>
      <c r="P277" s="11"/>
      <c r="Q277" s="10"/>
      <c r="R277" s="11"/>
      <c r="S277" s="10"/>
      <c r="T277" s="11"/>
      <c r="U277" s="10"/>
      <c r="V277" s="11"/>
      <c r="W277" s="10"/>
      <c r="X277" s="11"/>
      <c r="Y277" s="10"/>
    </row>
    <row r="278" spans="1:25" s="2" customFormat="1" ht="45" x14ac:dyDescent="0.25">
      <c r="A278" s="4" t="s">
        <v>118</v>
      </c>
      <c r="B278" s="4"/>
      <c r="C278" s="4"/>
      <c r="D278" s="4"/>
      <c r="E278" s="8" t="s">
        <v>117</v>
      </c>
      <c r="F278" s="7" t="s">
        <v>116</v>
      </c>
      <c r="G278" s="7" t="s">
        <v>115</v>
      </c>
      <c r="H278" s="7" t="s">
        <v>114</v>
      </c>
      <c r="I278" s="7" t="s">
        <v>113</v>
      </c>
      <c r="J278" s="5">
        <v>50</v>
      </c>
      <c r="K278" s="6" t="s">
        <v>112</v>
      </c>
      <c r="L278" s="5"/>
      <c r="M278" s="5"/>
      <c r="N278" s="5"/>
      <c r="O278" s="5"/>
      <c r="P278" s="5"/>
      <c r="Q278" s="5"/>
      <c r="R278" s="5"/>
      <c r="S278" s="5"/>
      <c r="T278" s="5"/>
      <c r="U278" s="5"/>
      <c r="V278" s="5"/>
      <c r="W278" s="5"/>
      <c r="X278" s="5"/>
      <c r="Y278" s="5"/>
    </row>
    <row r="279" spans="1:25" s="2" customFormat="1" ht="135" x14ac:dyDescent="0.25">
      <c r="A279" s="4" t="s">
        <v>111</v>
      </c>
      <c r="B279" s="4"/>
      <c r="C279" s="4"/>
      <c r="D279" s="4"/>
      <c r="E279" s="8" t="s">
        <v>110</v>
      </c>
      <c r="F279" s="7" t="s">
        <v>109</v>
      </c>
      <c r="G279" s="7" t="s">
        <v>108</v>
      </c>
      <c r="H279" s="7" t="s">
        <v>107</v>
      </c>
      <c r="I279" s="7" t="s">
        <v>71</v>
      </c>
      <c r="J279" s="5">
        <v>0</v>
      </c>
      <c r="K279" s="6" t="s">
        <v>106</v>
      </c>
      <c r="L279" s="5"/>
      <c r="M279" s="5"/>
      <c r="N279" s="5"/>
      <c r="O279" s="5"/>
      <c r="P279" s="5"/>
      <c r="Q279" s="5"/>
      <c r="R279" s="5"/>
      <c r="S279" s="5"/>
      <c r="T279" s="5"/>
      <c r="U279" s="5"/>
      <c r="V279" s="5"/>
      <c r="W279" s="5"/>
      <c r="X279" s="5"/>
      <c r="Y279" s="5"/>
    </row>
    <row r="280" spans="1:25" s="9" customFormat="1" ht="80.25" customHeight="1" x14ac:dyDescent="0.25">
      <c r="A280" s="15">
        <v>155</v>
      </c>
      <c r="B280" s="15"/>
      <c r="C280" s="14"/>
      <c r="D280" s="22" t="s">
        <v>105</v>
      </c>
      <c r="E280" s="22"/>
      <c r="F280" s="21" t="s">
        <v>105</v>
      </c>
      <c r="G280" s="12"/>
      <c r="H280" s="12"/>
      <c r="I280" s="12"/>
      <c r="J280" s="11">
        <f>AVERAGE(J281:J282)</f>
        <v>50</v>
      </c>
      <c r="K280" s="10"/>
      <c r="L280" s="11"/>
      <c r="M280" s="10"/>
      <c r="N280" s="11"/>
      <c r="O280" s="10"/>
      <c r="P280" s="11"/>
      <c r="Q280" s="10"/>
      <c r="R280" s="11"/>
      <c r="S280" s="10"/>
      <c r="T280" s="11"/>
      <c r="U280" s="10"/>
      <c r="V280" s="11"/>
      <c r="W280" s="10"/>
      <c r="X280" s="11"/>
      <c r="Y280" s="10"/>
    </row>
    <row r="281" spans="1:25" s="2" customFormat="1" ht="247.5" x14ac:dyDescent="0.25">
      <c r="A281" s="4" t="s">
        <v>104</v>
      </c>
      <c r="B281" s="4"/>
      <c r="C281" s="4"/>
      <c r="D281" s="4"/>
      <c r="E281" s="8" t="s">
        <v>103</v>
      </c>
      <c r="F281" s="7" t="s">
        <v>102</v>
      </c>
      <c r="G281" s="7" t="s">
        <v>101</v>
      </c>
      <c r="H281" s="7" t="s">
        <v>100</v>
      </c>
      <c r="I281" s="7" t="s">
        <v>99</v>
      </c>
      <c r="J281" s="5">
        <v>0</v>
      </c>
      <c r="K281" s="6" t="s">
        <v>98</v>
      </c>
      <c r="L281" s="5"/>
      <c r="M281" s="5"/>
      <c r="N281" s="5"/>
      <c r="O281" s="5"/>
      <c r="P281" s="5"/>
      <c r="Q281" s="5"/>
      <c r="R281" s="5"/>
      <c r="S281" s="5"/>
      <c r="T281" s="5"/>
      <c r="U281" s="5"/>
      <c r="V281" s="5"/>
      <c r="W281" s="5"/>
      <c r="X281" s="5"/>
      <c r="Y281" s="5"/>
    </row>
    <row r="282" spans="1:25" s="2" customFormat="1" ht="105" x14ac:dyDescent="0.25">
      <c r="A282" s="4" t="s">
        <v>97</v>
      </c>
      <c r="B282" s="4"/>
      <c r="C282" s="4"/>
      <c r="D282" s="4"/>
      <c r="E282" s="8" t="s">
        <v>96</v>
      </c>
      <c r="F282" s="7" t="s">
        <v>95</v>
      </c>
      <c r="G282" s="7" t="s">
        <v>94</v>
      </c>
      <c r="H282" s="7" t="s">
        <v>93</v>
      </c>
      <c r="I282" s="7" t="s">
        <v>92</v>
      </c>
      <c r="J282" s="5">
        <v>100</v>
      </c>
      <c r="K282" s="6" t="s">
        <v>91</v>
      </c>
      <c r="L282" s="5"/>
      <c r="M282" s="5"/>
      <c r="N282" s="5"/>
      <c r="O282" s="5"/>
      <c r="P282" s="5"/>
      <c r="Q282" s="5"/>
      <c r="R282" s="5"/>
      <c r="S282" s="5"/>
      <c r="T282" s="5"/>
      <c r="U282" s="5"/>
      <c r="V282" s="5"/>
      <c r="W282" s="5"/>
      <c r="X282" s="5"/>
      <c r="Y282" s="5"/>
    </row>
    <row r="283" spans="1:25" s="16" customFormat="1" ht="45" x14ac:dyDescent="0.25">
      <c r="A283" s="19"/>
      <c r="B283" s="19"/>
      <c r="C283" s="20" t="s">
        <v>90</v>
      </c>
      <c r="D283" s="19"/>
      <c r="E283" s="19"/>
      <c r="F283" s="19" t="s">
        <v>89</v>
      </c>
      <c r="G283" s="19"/>
      <c r="H283" s="19"/>
      <c r="I283" s="19"/>
      <c r="J283" s="18">
        <f>AVERAGE(J284,J287,J288,J289,J290,J291)</f>
        <v>58.333333333333336</v>
      </c>
      <c r="K283" s="17"/>
      <c r="L283" s="18"/>
      <c r="M283" s="17"/>
      <c r="N283" s="18"/>
      <c r="O283" s="17"/>
      <c r="P283" s="18"/>
      <c r="Q283" s="17"/>
      <c r="R283" s="18"/>
      <c r="S283" s="17"/>
      <c r="T283" s="18"/>
      <c r="U283" s="17"/>
      <c r="V283" s="18"/>
      <c r="W283" s="17"/>
      <c r="X283" s="18"/>
      <c r="Y283" s="17"/>
    </row>
    <row r="284" spans="1:25" s="9" customFormat="1" ht="80.25" customHeight="1" x14ac:dyDescent="0.25">
      <c r="A284" s="15">
        <v>156</v>
      </c>
      <c r="B284" s="15"/>
      <c r="C284" s="14"/>
      <c r="D284" s="14" t="s">
        <v>88</v>
      </c>
      <c r="E284" s="14"/>
      <c r="F284" s="13" t="s">
        <v>88</v>
      </c>
      <c r="G284" s="12"/>
      <c r="H284" s="12"/>
      <c r="I284" s="12"/>
      <c r="J284" s="11">
        <f>AVERAGE(J285:J286)</f>
        <v>100</v>
      </c>
      <c r="K284" s="10"/>
      <c r="L284" s="11"/>
      <c r="M284" s="10"/>
      <c r="N284" s="11"/>
      <c r="O284" s="10"/>
      <c r="P284" s="11"/>
      <c r="Q284" s="10"/>
      <c r="R284" s="11"/>
      <c r="S284" s="10"/>
      <c r="T284" s="11"/>
      <c r="U284" s="10"/>
      <c r="V284" s="11"/>
      <c r="W284" s="10"/>
      <c r="X284" s="11"/>
      <c r="Y284" s="10"/>
    </row>
    <row r="285" spans="1:25" s="2" customFormat="1" ht="78.75" x14ac:dyDescent="0.25">
      <c r="A285" s="4" t="s">
        <v>87</v>
      </c>
      <c r="B285" s="4"/>
      <c r="C285" s="4"/>
      <c r="D285" s="4"/>
      <c r="E285" s="8" t="s">
        <v>86</v>
      </c>
      <c r="F285" s="7" t="s">
        <v>85</v>
      </c>
      <c r="G285" s="7" t="s">
        <v>84</v>
      </c>
      <c r="H285" s="7" t="s">
        <v>83</v>
      </c>
      <c r="I285" s="7" t="s">
        <v>82</v>
      </c>
      <c r="J285" s="5">
        <v>100</v>
      </c>
      <c r="K285" s="6" t="s">
        <v>81</v>
      </c>
      <c r="L285" s="5"/>
      <c r="M285" s="5"/>
      <c r="N285" s="5"/>
      <c r="O285" s="5"/>
      <c r="P285" s="5"/>
      <c r="Q285" s="5"/>
      <c r="R285" s="5"/>
      <c r="S285" s="5"/>
      <c r="T285" s="5"/>
      <c r="U285" s="5"/>
      <c r="V285" s="5"/>
      <c r="W285" s="5"/>
      <c r="X285" s="5"/>
      <c r="Y285" s="5"/>
    </row>
    <row r="286" spans="1:25" s="2" customFormat="1" ht="135" x14ac:dyDescent="0.25">
      <c r="A286" s="4" t="s">
        <v>80</v>
      </c>
      <c r="B286" s="4"/>
      <c r="C286" s="4"/>
      <c r="D286" s="4"/>
      <c r="E286" s="8" t="s">
        <v>79</v>
      </c>
      <c r="F286" s="7" t="s">
        <v>78</v>
      </c>
      <c r="G286" s="7" t="s">
        <v>77</v>
      </c>
      <c r="H286" s="7" t="s">
        <v>76</v>
      </c>
      <c r="I286" s="7" t="s">
        <v>75</v>
      </c>
      <c r="J286" s="5">
        <v>100</v>
      </c>
      <c r="K286" s="6" t="s">
        <v>74</v>
      </c>
      <c r="L286" s="5"/>
      <c r="M286" s="5"/>
      <c r="N286" s="5"/>
      <c r="O286" s="5"/>
      <c r="P286" s="5"/>
      <c r="Q286" s="5"/>
      <c r="R286" s="5"/>
      <c r="S286" s="5"/>
      <c r="T286" s="5"/>
      <c r="U286" s="5"/>
      <c r="V286" s="5"/>
      <c r="W286" s="5"/>
      <c r="X286" s="5"/>
      <c r="Y286" s="5"/>
    </row>
    <row r="287" spans="1:25" s="2" customFormat="1" ht="225" x14ac:dyDescent="0.25">
      <c r="A287" s="4">
        <v>157</v>
      </c>
      <c r="B287" s="4"/>
      <c r="C287" s="4"/>
      <c r="D287" s="8" t="s">
        <v>73</v>
      </c>
      <c r="E287" s="8"/>
      <c r="F287" s="7" t="s">
        <v>72</v>
      </c>
      <c r="G287" s="7" t="s">
        <v>15</v>
      </c>
      <c r="H287" s="7" t="s">
        <v>71</v>
      </c>
      <c r="I287" s="7" t="s">
        <v>58</v>
      </c>
      <c r="J287" s="5">
        <v>0</v>
      </c>
      <c r="K287" s="6" t="s">
        <v>70</v>
      </c>
      <c r="L287" s="5"/>
      <c r="M287" s="5"/>
      <c r="N287" s="5"/>
      <c r="O287" s="5"/>
      <c r="P287" s="5"/>
      <c r="Q287" s="5"/>
      <c r="R287" s="5"/>
      <c r="S287" s="5"/>
      <c r="T287" s="5"/>
      <c r="U287" s="5"/>
      <c r="V287" s="5"/>
      <c r="W287" s="5"/>
      <c r="X287" s="5"/>
      <c r="Y287" s="5"/>
    </row>
    <row r="288" spans="1:25" s="2" customFormat="1" ht="120" x14ac:dyDescent="0.25">
      <c r="A288" s="4">
        <v>158</v>
      </c>
      <c r="B288" s="4"/>
      <c r="C288" s="4"/>
      <c r="D288" s="8" t="s">
        <v>69</v>
      </c>
      <c r="E288" s="8"/>
      <c r="F288" s="7" t="s">
        <v>68</v>
      </c>
      <c r="G288" s="7" t="s">
        <v>60</v>
      </c>
      <c r="H288" s="7" t="s">
        <v>59</v>
      </c>
      <c r="I288" s="7" t="s">
        <v>58</v>
      </c>
      <c r="J288" s="5">
        <v>50</v>
      </c>
      <c r="K288" s="6" t="s">
        <v>67</v>
      </c>
      <c r="L288" s="5"/>
      <c r="M288" s="5"/>
      <c r="N288" s="5"/>
      <c r="O288" s="5"/>
      <c r="P288" s="5"/>
      <c r="Q288" s="5"/>
      <c r="R288" s="5"/>
      <c r="S288" s="5"/>
      <c r="T288" s="5"/>
      <c r="U288" s="5"/>
      <c r="V288" s="5"/>
      <c r="W288" s="5"/>
      <c r="X288" s="5"/>
      <c r="Y288" s="5"/>
    </row>
    <row r="289" spans="1:25" s="2" customFormat="1" ht="330" x14ac:dyDescent="0.25">
      <c r="A289" s="4">
        <v>159</v>
      </c>
      <c r="B289" s="4"/>
      <c r="C289" s="4"/>
      <c r="D289" s="8" t="s">
        <v>66</v>
      </c>
      <c r="E289" s="8"/>
      <c r="F289" s="7" t="s">
        <v>65</v>
      </c>
      <c r="G289" s="7" t="s">
        <v>64</v>
      </c>
      <c r="H289" s="7" t="s">
        <v>32</v>
      </c>
      <c r="I289" s="7" t="s">
        <v>44</v>
      </c>
      <c r="J289" s="5">
        <v>50</v>
      </c>
      <c r="K289" s="6" t="s">
        <v>63</v>
      </c>
      <c r="L289" s="5"/>
      <c r="M289" s="5"/>
      <c r="N289" s="5"/>
      <c r="O289" s="5"/>
      <c r="P289" s="5"/>
      <c r="Q289" s="5"/>
      <c r="R289" s="5"/>
      <c r="S289" s="5"/>
      <c r="T289" s="5"/>
      <c r="U289" s="5"/>
      <c r="V289" s="5"/>
      <c r="W289" s="5"/>
      <c r="X289" s="5"/>
      <c r="Y289" s="5"/>
    </row>
    <row r="290" spans="1:25" s="2" customFormat="1" ht="165" x14ac:dyDescent="0.25">
      <c r="A290" s="4">
        <v>160</v>
      </c>
      <c r="B290" s="4"/>
      <c r="C290" s="4"/>
      <c r="D290" s="8" t="s">
        <v>62</v>
      </c>
      <c r="E290" s="8"/>
      <c r="F290" s="7" t="s">
        <v>61</v>
      </c>
      <c r="G290" s="7" t="s">
        <v>60</v>
      </c>
      <c r="H290" s="7" t="s">
        <v>59</v>
      </c>
      <c r="I290" s="7" t="s">
        <v>58</v>
      </c>
      <c r="J290" s="5">
        <v>100</v>
      </c>
      <c r="K290" s="6" t="s">
        <v>57</v>
      </c>
      <c r="L290" s="5"/>
      <c r="M290" s="5"/>
      <c r="N290" s="5"/>
      <c r="O290" s="5"/>
      <c r="P290" s="5"/>
      <c r="Q290" s="5"/>
      <c r="R290" s="5"/>
      <c r="S290" s="5"/>
      <c r="T290" s="5"/>
      <c r="U290" s="5"/>
      <c r="V290" s="5"/>
      <c r="W290" s="5"/>
      <c r="X290" s="5"/>
      <c r="Y290" s="5"/>
    </row>
    <row r="291" spans="1:25" s="9" customFormat="1" ht="80.25" customHeight="1" x14ac:dyDescent="0.25">
      <c r="A291" s="15">
        <v>161</v>
      </c>
      <c r="B291" s="15"/>
      <c r="C291" s="14"/>
      <c r="D291" s="14" t="s">
        <v>56</v>
      </c>
      <c r="E291" s="14"/>
      <c r="F291" s="13" t="s">
        <v>56</v>
      </c>
      <c r="G291" s="12"/>
      <c r="H291" s="12"/>
      <c r="I291" s="12"/>
      <c r="J291" s="11">
        <f>AVERAGE(J292:J293)</f>
        <v>50</v>
      </c>
      <c r="K291" s="10"/>
      <c r="L291" s="11"/>
      <c r="M291" s="10"/>
      <c r="N291" s="11"/>
      <c r="O291" s="10"/>
      <c r="P291" s="11"/>
      <c r="Q291" s="10"/>
      <c r="R291" s="11"/>
      <c r="S291" s="10"/>
      <c r="T291" s="11"/>
      <c r="U291" s="10"/>
      <c r="V291" s="11"/>
      <c r="W291" s="10"/>
      <c r="X291" s="11"/>
      <c r="Y291" s="10"/>
    </row>
    <row r="292" spans="1:25" s="2" customFormat="1" ht="105" x14ac:dyDescent="0.25">
      <c r="A292" s="4" t="s">
        <v>55</v>
      </c>
      <c r="B292" s="4"/>
      <c r="C292" s="4"/>
      <c r="D292" s="4"/>
      <c r="E292" s="8" t="s">
        <v>54</v>
      </c>
      <c r="F292" s="7" t="s">
        <v>53</v>
      </c>
      <c r="G292" s="7" t="s">
        <v>52</v>
      </c>
      <c r="H292" s="7" t="s">
        <v>51</v>
      </c>
      <c r="I292" s="7" t="s">
        <v>50</v>
      </c>
      <c r="J292" s="5">
        <v>50</v>
      </c>
      <c r="K292" s="6" t="s">
        <v>49</v>
      </c>
      <c r="L292" s="5"/>
      <c r="M292" s="5"/>
      <c r="N292" s="5"/>
      <c r="O292" s="5"/>
      <c r="P292" s="5"/>
      <c r="Q292" s="5"/>
      <c r="R292" s="5"/>
      <c r="S292" s="5"/>
      <c r="T292" s="5"/>
      <c r="U292" s="5"/>
      <c r="V292" s="5"/>
      <c r="W292" s="5"/>
      <c r="X292" s="5"/>
      <c r="Y292" s="5"/>
    </row>
    <row r="293" spans="1:25" s="2" customFormat="1" ht="210" x14ac:dyDescent="0.25">
      <c r="A293" s="4" t="s">
        <v>48</v>
      </c>
      <c r="B293" s="4"/>
      <c r="C293" s="4"/>
      <c r="D293" s="4"/>
      <c r="E293" s="8" t="s">
        <v>47</v>
      </c>
      <c r="F293" s="7" t="s">
        <v>46</v>
      </c>
      <c r="G293" s="7" t="s">
        <v>45</v>
      </c>
      <c r="H293" s="7" t="s">
        <v>32</v>
      </c>
      <c r="I293" s="7" t="s">
        <v>44</v>
      </c>
      <c r="J293" s="5">
        <v>50</v>
      </c>
      <c r="K293" s="6"/>
      <c r="L293" s="5"/>
      <c r="M293" s="5"/>
      <c r="N293" s="5"/>
      <c r="O293" s="5"/>
      <c r="P293" s="5"/>
      <c r="Q293" s="5"/>
      <c r="R293" s="5"/>
      <c r="S293" s="5"/>
      <c r="T293" s="5"/>
      <c r="U293" s="5"/>
      <c r="V293" s="5"/>
      <c r="W293" s="5"/>
      <c r="X293" s="5"/>
      <c r="Y293" s="5"/>
    </row>
    <row r="294" spans="1:25" s="16" customFormat="1" ht="45" x14ac:dyDescent="0.25">
      <c r="A294" s="19"/>
      <c r="B294" s="19"/>
      <c r="C294" s="20" t="s">
        <v>43</v>
      </c>
      <c r="D294" s="19"/>
      <c r="E294" s="19"/>
      <c r="F294" s="19" t="s">
        <v>42</v>
      </c>
      <c r="G294" s="19"/>
      <c r="H294" s="19"/>
      <c r="I294" s="19"/>
      <c r="J294" s="18">
        <f>AVERAGE(J295:J300)</f>
        <v>50</v>
      </c>
      <c r="K294" s="17"/>
      <c r="L294" s="18"/>
      <c r="M294" s="17"/>
      <c r="N294" s="18"/>
      <c r="O294" s="17"/>
      <c r="P294" s="18"/>
      <c r="Q294" s="17"/>
      <c r="R294" s="18"/>
      <c r="S294" s="17"/>
      <c r="T294" s="18"/>
      <c r="U294" s="17"/>
      <c r="V294" s="18"/>
      <c r="W294" s="17"/>
      <c r="X294" s="18"/>
      <c r="Y294" s="17"/>
    </row>
    <row r="295" spans="1:25" s="2" customFormat="1" ht="150" x14ac:dyDescent="0.25">
      <c r="A295" s="4">
        <v>162</v>
      </c>
      <c r="B295" s="4"/>
      <c r="C295" s="4"/>
      <c r="D295" s="8" t="s">
        <v>41</v>
      </c>
      <c r="E295" s="8"/>
      <c r="F295" s="7" t="s">
        <v>40</v>
      </c>
      <c r="G295" s="7" t="s">
        <v>39</v>
      </c>
      <c r="H295" s="7" t="s">
        <v>38</v>
      </c>
      <c r="I295" s="7" t="s">
        <v>37</v>
      </c>
      <c r="J295" s="5">
        <v>100</v>
      </c>
      <c r="K295" s="6" t="s">
        <v>36</v>
      </c>
      <c r="L295" s="5"/>
      <c r="M295" s="5"/>
      <c r="N295" s="5"/>
      <c r="O295" s="5"/>
      <c r="P295" s="5"/>
      <c r="Q295" s="5"/>
      <c r="R295" s="5"/>
      <c r="S295" s="5"/>
      <c r="T295" s="5"/>
      <c r="U295" s="5"/>
      <c r="V295" s="5"/>
      <c r="W295" s="5"/>
      <c r="X295" s="5"/>
      <c r="Y295" s="5"/>
    </row>
    <row r="296" spans="1:25" s="2" customFormat="1" ht="255" x14ac:dyDescent="0.25">
      <c r="A296" s="4">
        <v>163</v>
      </c>
      <c r="B296" s="4"/>
      <c r="C296" s="4"/>
      <c r="D296" s="8" t="s">
        <v>35</v>
      </c>
      <c r="E296" s="8"/>
      <c r="F296" s="7" t="s">
        <v>34</v>
      </c>
      <c r="G296" s="7" t="s">
        <v>33</v>
      </c>
      <c r="H296" s="7" t="s">
        <v>32</v>
      </c>
      <c r="I296" s="7" t="s">
        <v>31</v>
      </c>
      <c r="J296" s="5">
        <v>100</v>
      </c>
      <c r="K296" s="6" t="s">
        <v>30</v>
      </c>
      <c r="L296" s="5"/>
      <c r="M296" s="5"/>
      <c r="N296" s="5"/>
      <c r="O296" s="5"/>
      <c r="P296" s="5"/>
      <c r="Q296" s="5"/>
      <c r="R296" s="5"/>
      <c r="S296" s="5"/>
      <c r="T296" s="5"/>
      <c r="U296" s="5"/>
      <c r="V296" s="5"/>
      <c r="W296" s="5"/>
      <c r="X296" s="5"/>
      <c r="Y296" s="5"/>
    </row>
    <row r="297" spans="1:25" s="2" customFormat="1" ht="105" x14ac:dyDescent="0.25">
      <c r="A297" s="4">
        <v>164</v>
      </c>
      <c r="B297" s="4"/>
      <c r="C297" s="4"/>
      <c r="D297" s="8" t="s">
        <v>29</v>
      </c>
      <c r="E297" s="8"/>
      <c r="F297" s="7" t="s">
        <v>28</v>
      </c>
      <c r="G297" s="7" t="s">
        <v>27</v>
      </c>
      <c r="H297" s="7" t="s">
        <v>26</v>
      </c>
      <c r="I297" s="7" t="s">
        <v>25</v>
      </c>
      <c r="J297" s="5">
        <v>0</v>
      </c>
      <c r="K297" s="6" t="s">
        <v>24</v>
      </c>
      <c r="L297" s="5"/>
      <c r="M297" s="5"/>
      <c r="N297" s="5"/>
      <c r="O297" s="5"/>
      <c r="P297" s="5"/>
      <c r="Q297" s="5"/>
      <c r="R297" s="5"/>
      <c r="S297" s="5"/>
      <c r="T297" s="5"/>
      <c r="U297" s="5"/>
      <c r="V297" s="5"/>
      <c r="W297" s="5"/>
      <c r="X297" s="5"/>
      <c r="Y297" s="5"/>
    </row>
    <row r="298" spans="1:25" s="2" customFormat="1" ht="135" x14ac:dyDescent="0.25">
      <c r="A298" s="4">
        <v>165</v>
      </c>
      <c r="B298" s="4"/>
      <c r="C298" s="4"/>
      <c r="D298" s="8" t="s">
        <v>23</v>
      </c>
      <c r="E298" s="8"/>
      <c r="F298" s="7" t="s">
        <v>22</v>
      </c>
      <c r="G298" s="7" t="s">
        <v>21</v>
      </c>
      <c r="H298" s="7" t="s">
        <v>20</v>
      </c>
      <c r="I298" s="7" t="s">
        <v>19</v>
      </c>
      <c r="J298" s="5">
        <v>100</v>
      </c>
      <c r="K298" s="6" t="s">
        <v>18</v>
      </c>
      <c r="L298" s="5"/>
      <c r="M298" s="5"/>
      <c r="N298" s="5"/>
      <c r="O298" s="5"/>
      <c r="P298" s="5"/>
      <c r="Q298" s="5"/>
      <c r="R298" s="5"/>
      <c r="S298" s="5"/>
      <c r="T298" s="5"/>
      <c r="U298" s="5"/>
      <c r="V298" s="5"/>
      <c r="W298" s="5"/>
      <c r="X298" s="5"/>
      <c r="Y298" s="5"/>
    </row>
    <row r="299" spans="1:25" s="2" customFormat="1" ht="90" x14ac:dyDescent="0.25">
      <c r="A299" s="4">
        <v>166</v>
      </c>
      <c r="B299" s="4"/>
      <c r="C299" s="4"/>
      <c r="D299" s="8" t="s">
        <v>17</v>
      </c>
      <c r="E299" s="8"/>
      <c r="F299" s="7" t="s">
        <v>16</v>
      </c>
      <c r="G299" s="7" t="s">
        <v>15</v>
      </c>
      <c r="H299" s="7" t="s">
        <v>14</v>
      </c>
      <c r="I299" s="7" t="s">
        <v>13</v>
      </c>
      <c r="J299" s="5">
        <v>0</v>
      </c>
      <c r="K299" s="6" t="s">
        <v>12</v>
      </c>
      <c r="L299" s="5"/>
      <c r="M299" s="5"/>
      <c r="N299" s="5"/>
      <c r="O299" s="5"/>
      <c r="P299" s="5"/>
      <c r="Q299" s="5"/>
      <c r="R299" s="5"/>
      <c r="S299" s="5"/>
      <c r="T299" s="5"/>
      <c r="U299" s="5"/>
      <c r="V299" s="5"/>
      <c r="W299" s="5"/>
      <c r="X299" s="5"/>
      <c r="Y299" s="5"/>
    </row>
    <row r="300" spans="1:25" s="9" customFormat="1" ht="80.25" customHeight="1" x14ac:dyDescent="0.25">
      <c r="A300" s="15">
        <v>167</v>
      </c>
      <c r="B300" s="15"/>
      <c r="C300" s="14"/>
      <c r="D300" s="14" t="s">
        <v>11</v>
      </c>
      <c r="E300" s="14"/>
      <c r="F300" s="13" t="s">
        <v>11</v>
      </c>
      <c r="G300" s="12"/>
      <c r="H300" s="12"/>
      <c r="I300" s="12"/>
      <c r="J300" s="11">
        <f>AVERAGE(J301:J302)</f>
        <v>0</v>
      </c>
      <c r="K300" s="10"/>
      <c r="L300" s="11"/>
      <c r="M300" s="10"/>
      <c r="N300" s="11"/>
      <c r="O300" s="10"/>
      <c r="P300" s="11"/>
      <c r="Q300" s="10"/>
      <c r="R300" s="11"/>
      <c r="S300" s="10"/>
      <c r="T300" s="11"/>
      <c r="U300" s="10"/>
      <c r="V300" s="11"/>
      <c r="W300" s="10"/>
      <c r="X300" s="11"/>
      <c r="Y300" s="10"/>
    </row>
    <row r="301" spans="1:25" s="2" customFormat="1" ht="330" x14ac:dyDescent="0.25">
      <c r="A301" s="4" t="s">
        <v>10</v>
      </c>
      <c r="B301" s="4"/>
      <c r="C301" s="4"/>
      <c r="D301" s="4"/>
      <c r="E301" s="8" t="s">
        <v>9</v>
      </c>
      <c r="F301" s="7" t="s">
        <v>8</v>
      </c>
      <c r="G301" s="7" t="s">
        <v>7</v>
      </c>
      <c r="H301" s="7" t="s">
        <v>1</v>
      </c>
      <c r="I301" s="7" t="s">
        <v>6</v>
      </c>
      <c r="J301" s="5">
        <v>0</v>
      </c>
      <c r="K301" s="6"/>
      <c r="L301" s="5"/>
      <c r="M301" s="5"/>
      <c r="N301" s="5"/>
      <c r="O301" s="5"/>
      <c r="P301" s="5"/>
      <c r="Q301" s="5"/>
      <c r="R301" s="5"/>
      <c r="S301" s="5"/>
      <c r="T301" s="5"/>
      <c r="U301" s="5"/>
      <c r="V301" s="5"/>
      <c r="W301" s="5"/>
      <c r="X301" s="5"/>
      <c r="Y301" s="5"/>
    </row>
    <row r="302" spans="1:25" s="2" customFormat="1" ht="120" x14ac:dyDescent="0.25">
      <c r="A302" s="4" t="s">
        <v>5</v>
      </c>
      <c r="B302" s="4"/>
      <c r="C302" s="4"/>
      <c r="D302" s="4"/>
      <c r="E302" s="8" t="s">
        <v>4</v>
      </c>
      <c r="F302" s="7" t="s">
        <v>3</v>
      </c>
      <c r="G302" s="7" t="s">
        <v>2</v>
      </c>
      <c r="H302" s="7" t="s">
        <v>1</v>
      </c>
      <c r="I302" s="7" t="s">
        <v>0</v>
      </c>
      <c r="J302" s="5">
        <v>0</v>
      </c>
      <c r="K302" s="6"/>
      <c r="L302" s="5"/>
      <c r="M302" s="5"/>
      <c r="N302" s="5"/>
      <c r="O302" s="5"/>
      <c r="P302" s="5"/>
      <c r="Q302" s="5"/>
      <c r="R302" s="5"/>
      <c r="S302" s="5"/>
      <c r="T302" s="5"/>
      <c r="U302" s="5"/>
      <c r="V302" s="5"/>
      <c r="W302" s="5"/>
      <c r="X302" s="5"/>
      <c r="Y302" s="5"/>
    </row>
  </sheetData>
  <pageMargins left="0.7" right="0.7" top="0.75" bottom="0.75" header="0.3" footer="0.3"/>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2015-06-04T11:49:53Z</dcterms:created>
  <dcterms:modified xsi:type="dcterms:W3CDTF">2015-06-04T13:34:00Z</dcterms:modified>
</cp:coreProperties>
</file>