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18915" windowHeight="11820"/>
  </bookViews>
  <sheets>
    <sheet name="NZ" sheetId="1" r:id="rId1"/>
  </sheets>
  <calcPr calcId="145621"/>
</workbook>
</file>

<file path=xl/calcChain.xml><?xml version="1.0" encoding="utf-8"?>
<calcChain xmlns="http://schemas.openxmlformats.org/spreadsheetml/2006/main">
  <c r="J6" i="1" l="1"/>
  <c r="J5" i="1" s="1"/>
  <c r="L6" i="1"/>
  <c r="L5" i="1" s="1"/>
  <c r="N6" i="1"/>
  <c r="N5" i="1" s="1"/>
  <c r="P6" i="1"/>
  <c r="P5" i="1" s="1"/>
  <c r="R6" i="1"/>
  <c r="R5" i="1" s="1"/>
  <c r="T6" i="1"/>
  <c r="T5" i="1" s="1"/>
  <c r="V6" i="1"/>
  <c r="V5" i="1" s="1"/>
  <c r="X6" i="1"/>
  <c r="X5" i="1" s="1"/>
  <c r="J12" i="1"/>
  <c r="L12" i="1"/>
  <c r="N12" i="1"/>
  <c r="P12" i="1"/>
  <c r="R12" i="1"/>
  <c r="T12" i="1"/>
  <c r="V12" i="1"/>
  <c r="X12" i="1"/>
  <c r="J19" i="1"/>
  <c r="L19" i="1"/>
  <c r="N19" i="1"/>
  <c r="P19" i="1"/>
  <c r="R19" i="1"/>
  <c r="T19" i="1"/>
  <c r="V19" i="1"/>
  <c r="X19" i="1"/>
  <c r="J25" i="1"/>
  <c r="L25" i="1"/>
  <c r="N25" i="1"/>
  <c r="P25" i="1"/>
  <c r="R25" i="1"/>
  <c r="T25" i="1"/>
  <c r="V25" i="1"/>
  <c r="X25" i="1"/>
  <c r="J35" i="1"/>
  <c r="J31" i="1" s="1"/>
  <c r="L35" i="1"/>
  <c r="L31" i="1" s="1"/>
  <c r="N35" i="1"/>
  <c r="N31" i="1" s="1"/>
  <c r="P35" i="1"/>
  <c r="P31" i="1" s="1"/>
  <c r="R35" i="1"/>
  <c r="R31" i="1" s="1"/>
  <c r="T35" i="1"/>
  <c r="T31" i="1" s="1"/>
  <c r="T30" i="1" s="1"/>
  <c r="V35" i="1"/>
  <c r="V31" i="1" s="1"/>
  <c r="V30" i="1" s="1"/>
  <c r="X35" i="1"/>
  <c r="X31" i="1" s="1"/>
  <c r="X30" i="1" s="1"/>
  <c r="J42" i="1"/>
  <c r="J41" i="1" s="1"/>
  <c r="L42" i="1"/>
  <c r="L41" i="1" s="1"/>
  <c r="N42" i="1"/>
  <c r="N41" i="1" s="1"/>
  <c r="P42" i="1"/>
  <c r="P41" i="1" s="1"/>
  <c r="R42" i="1"/>
  <c r="R41" i="1" s="1"/>
  <c r="T42" i="1"/>
  <c r="T41" i="1" s="1"/>
  <c r="V42" i="1"/>
  <c r="V41" i="1" s="1"/>
  <c r="X42" i="1"/>
  <c r="X41" i="1" s="1"/>
  <c r="J49" i="1"/>
  <c r="L49" i="1"/>
  <c r="N49" i="1"/>
  <c r="P49" i="1"/>
  <c r="R49" i="1"/>
  <c r="T49" i="1"/>
  <c r="V49" i="1"/>
  <c r="X49" i="1"/>
  <c r="J60" i="1"/>
  <c r="L60" i="1"/>
  <c r="N60" i="1"/>
  <c r="P60" i="1"/>
  <c r="R60" i="1"/>
  <c r="T60" i="1"/>
  <c r="V60" i="1"/>
  <c r="X60" i="1"/>
  <c r="J66" i="1"/>
  <c r="L66" i="1"/>
  <c r="N66" i="1"/>
  <c r="P66" i="1"/>
  <c r="R66" i="1"/>
  <c r="T66" i="1"/>
  <c r="V66" i="1"/>
  <c r="X66" i="1"/>
  <c r="J74" i="1"/>
  <c r="L74" i="1"/>
  <c r="N74" i="1"/>
  <c r="P74" i="1"/>
  <c r="P73" i="1" s="1"/>
  <c r="R74" i="1"/>
  <c r="N81" i="1"/>
  <c r="P81" i="1"/>
  <c r="J83" i="1"/>
  <c r="J81" i="1" s="1"/>
  <c r="L83" i="1"/>
  <c r="L81" i="1" s="1"/>
  <c r="N83" i="1"/>
  <c r="P83" i="1"/>
  <c r="R83" i="1"/>
  <c r="R81" i="1" s="1"/>
  <c r="T83" i="1"/>
  <c r="T81" i="1" s="1"/>
  <c r="J91" i="1"/>
  <c r="J90" i="1" s="1"/>
  <c r="L91" i="1"/>
  <c r="L90" i="1" s="1"/>
  <c r="N91" i="1"/>
  <c r="P91" i="1"/>
  <c r="R91" i="1"/>
  <c r="R90" i="1" s="1"/>
  <c r="T91" i="1"/>
  <c r="T90" i="1" s="1"/>
  <c r="J94" i="1"/>
  <c r="L94" i="1"/>
  <c r="N94" i="1"/>
  <c r="N90" i="1" s="1"/>
  <c r="P94" i="1"/>
  <c r="P90" i="1" s="1"/>
  <c r="R94" i="1"/>
  <c r="T94" i="1"/>
  <c r="J100" i="1"/>
  <c r="L100" i="1"/>
  <c r="N100" i="1"/>
  <c r="P100" i="1"/>
  <c r="R100" i="1"/>
  <c r="T100" i="1"/>
  <c r="V100" i="1"/>
  <c r="X100" i="1"/>
  <c r="J107" i="1"/>
  <c r="L107" i="1"/>
  <c r="N107" i="1"/>
  <c r="P107" i="1"/>
  <c r="R107" i="1"/>
  <c r="T107" i="1"/>
  <c r="T106" i="1" s="1"/>
  <c r="V107" i="1"/>
  <c r="V106" i="1" s="1"/>
  <c r="X107" i="1"/>
  <c r="X106" i="1" s="1"/>
  <c r="J112" i="1"/>
  <c r="L112" i="1"/>
  <c r="N112" i="1"/>
  <c r="P112" i="1"/>
  <c r="R112" i="1"/>
  <c r="T112" i="1"/>
  <c r="V112" i="1"/>
  <c r="X112" i="1"/>
  <c r="J116" i="1"/>
  <c r="J115" i="1" s="1"/>
  <c r="L116" i="1"/>
  <c r="L115" i="1" s="1"/>
  <c r="N116" i="1"/>
  <c r="N115" i="1" s="1"/>
  <c r="P116" i="1"/>
  <c r="P115" i="1" s="1"/>
  <c r="R116" i="1"/>
  <c r="R115" i="1" s="1"/>
  <c r="T116" i="1"/>
  <c r="T115" i="1" s="1"/>
  <c r="V116" i="1"/>
  <c r="V115" i="1" s="1"/>
  <c r="X116" i="1"/>
  <c r="X115" i="1" s="1"/>
  <c r="J122" i="1"/>
  <c r="L122" i="1"/>
  <c r="N122" i="1"/>
  <c r="P122" i="1"/>
  <c r="R122" i="1"/>
  <c r="T122" i="1"/>
  <c r="V122" i="1"/>
  <c r="X122" i="1"/>
  <c r="J128" i="1"/>
  <c r="L128" i="1"/>
  <c r="N128" i="1"/>
  <c r="P128" i="1"/>
  <c r="R128" i="1"/>
  <c r="T128" i="1"/>
  <c r="V128" i="1"/>
  <c r="X128" i="1"/>
  <c r="J134" i="1"/>
  <c r="L134" i="1"/>
  <c r="N134" i="1"/>
  <c r="P134" i="1"/>
  <c r="R134" i="1"/>
  <c r="T134" i="1"/>
  <c r="V134" i="1"/>
  <c r="X134" i="1"/>
  <c r="J140" i="1"/>
  <c r="L140" i="1"/>
  <c r="N140" i="1"/>
  <c r="P140" i="1"/>
  <c r="R140" i="1"/>
  <c r="T140" i="1"/>
  <c r="V140" i="1"/>
  <c r="X140" i="1"/>
  <c r="J147" i="1"/>
  <c r="L147" i="1"/>
  <c r="N147" i="1"/>
  <c r="P147" i="1"/>
  <c r="R147" i="1"/>
  <c r="T147" i="1"/>
  <c r="T146" i="1" s="1"/>
  <c r="V147" i="1"/>
  <c r="V146" i="1" s="1"/>
  <c r="X147" i="1"/>
  <c r="X146" i="1" s="1"/>
  <c r="J153" i="1"/>
  <c r="J152" i="1" s="1"/>
  <c r="L153" i="1"/>
  <c r="L152" i="1" s="1"/>
  <c r="N153" i="1"/>
  <c r="N152" i="1" s="1"/>
  <c r="P153" i="1"/>
  <c r="P152" i="1" s="1"/>
  <c r="R153" i="1"/>
  <c r="R152" i="1" s="1"/>
  <c r="T153" i="1"/>
  <c r="T152" i="1" s="1"/>
  <c r="V153" i="1"/>
  <c r="V152" i="1" s="1"/>
  <c r="X153" i="1"/>
  <c r="X152" i="1" s="1"/>
  <c r="V163" i="1"/>
  <c r="J172" i="1"/>
  <c r="J163" i="1" s="1"/>
  <c r="L172" i="1"/>
  <c r="L163" i="1" s="1"/>
  <c r="N172" i="1"/>
  <c r="N163" i="1" s="1"/>
  <c r="P172" i="1"/>
  <c r="P163" i="1" s="1"/>
  <c r="R172" i="1"/>
  <c r="R163" i="1" s="1"/>
  <c r="T172" i="1"/>
  <c r="T163" i="1" s="1"/>
  <c r="V172" i="1"/>
  <c r="X172" i="1"/>
  <c r="X163" i="1" s="1"/>
  <c r="J181" i="1"/>
  <c r="J177" i="1" s="1"/>
  <c r="L181" i="1"/>
  <c r="L177" i="1" s="1"/>
  <c r="N181" i="1"/>
  <c r="N177" i="1" s="1"/>
  <c r="P181" i="1"/>
  <c r="P177" i="1" s="1"/>
  <c r="R181" i="1"/>
  <c r="R177" i="1" s="1"/>
  <c r="T181" i="1"/>
  <c r="T177" i="1" s="1"/>
  <c r="T176" i="1" s="1"/>
  <c r="V181" i="1"/>
  <c r="V177" i="1" s="1"/>
  <c r="V176" i="1" s="1"/>
  <c r="X181" i="1"/>
  <c r="X177" i="1" s="1"/>
  <c r="X176" i="1" s="1"/>
  <c r="J187" i="1"/>
  <c r="J186" i="1" s="1"/>
  <c r="L187" i="1"/>
  <c r="L186" i="1" s="1"/>
  <c r="N187" i="1"/>
  <c r="N186" i="1" s="1"/>
  <c r="P187" i="1"/>
  <c r="P186" i="1" s="1"/>
  <c r="R187" i="1"/>
  <c r="R186" i="1" s="1"/>
  <c r="T187" i="1"/>
  <c r="T186" i="1" s="1"/>
  <c r="V187" i="1"/>
  <c r="V186" i="1" s="1"/>
  <c r="X187" i="1"/>
  <c r="X186" i="1" s="1"/>
  <c r="J193" i="1"/>
  <c r="L193" i="1"/>
  <c r="N193" i="1"/>
  <c r="P193" i="1"/>
  <c r="R193" i="1"/>
  <c r="T193" i="1"/>
  <c r="V193" i="1"/>
  <c r="X193" i="1"/>
  <c r="J208" i="1"/>
  <c r="J203" i="1" s="1"/>
  <c r="L208" i="1"/>
  <c r="L203" i="1" s="1"/>
  <c r="N208" i="1"/>
  <c r="N203" i="1" s="1"/>
  <c r="P208" i="1"/>
  <c r="P203" i="1" s="1"/>
  <c r="R208" i="1"/>
  <c r="R203" i="1" s="1"/>
  <c r="T208" i="1"/>
  <c r="T203" i="1" s="1"/>
  <c r="V208" i="1"/>
  <c r="V203" i="1" s="1"/>
  <c r="X208" i="1"/>
  <c r="X203" i="1" s="1"/>
  <c r="J213" i="1"/>
  <c r="J212" i="1" s="1"/>
  <c r="L213" i="1"/>
  <c r="L212" i="1" s="1"/>
  <c r="N213" i="1"/>
  <c r="N212" i="1" s="1"/>
  <c r="P213" i="1"/>
  <c r="P212" i="1" s="1"/>
  <c r="R213" i="1"/>
  <c r="R212" i="1" s="1"/>
  <c r="T213" i="1"/>
  <c r="T212" i="1" s="1"/>
  <c r="V213" i="1"/>
  <c r="V212" i="1" s="1"/>
  <c r="X213" i="1"/>
  <c r="X212" i="1" s="1"/>
  <c r="J218" i="1"/>
  <c r="J217" i="1" s="1"/>
  <c r="L218" i="1"/>
  <c r="L217" i="1" s="1"/>
  <c r="N218" i="1"/>
  <c r="N217" i="1" s="1"/>
  <c r="P218" i="1"/>
  <c r="P217" i="1" s="1"/>
  <c r="R218" i="1"/>
  <c r="R217" i="1" s="1"/>
  <c r="T218" i="1"/>
  <c r="T217" i="1" s="1"/>
  <c r="V218" i="1"/>
  <c r="V217" i="1" s="1"/>
  <c r="X218" i="1"/>
  <c r="X217" i="1" s="1"/>
  <c r="J225" i="1"/>
  <c r="L225" i="1"/>
  <c r="N225" i="1"/>
  <c r="P225" i="1"/>
  <c r="R225" i="1"/>
  <c r="T225" i="1"/>
  <c r="V225" i="1"/>
  <c r="X225" i="1"/>
  <c r="J231" i="1"/>
  <c r="L231" i="1"/>
  <c r="N231" i="1"/>
  <c r="P231" i="1"/>
  <c r="R231" i="1"/>
  <c r="T231" i="1"/>
  <c r="V231" i="1"/>
  <c r="X231" i="1"/>
  <c r="J240" i="1"/>
  <c r="L240" i="1"/>
  <c r="N240" i="1"/>
  <c r="P240" i="1"/>
  <c r="R240" i="1"/>
  <c r="T240" i="1"/>
  <c r="V240" i="1"/>
  <c r="X240" i="1"/>
  <c r="J252" i="1"/>
  <c r="J251" i="1" s="1"/>
  <c r="J256" i="1"/>
  <c r="J260" i="1"/>
  <c r="L260" i="1"/>
  <c r="L256" i="1" s="1"/>
  <c r="N260" i="1"/>
  <c r="N256" i="1" s="1"/>
  <c r="P260" i="1"/>
  <c r="P256" i="1" s="1"/>
  <c r="R260" i="1"/>
  <c r="R256" i="1" s="1"/>
  <c r="T260" i="1"/>
  <c r="T256" i="1" s="1"/>
  <c r="V260" i="1"/>
  <c r="V256" i="1" s="1"/>
  <c r="X260" i="1"/>
  <c r="X256" i="1" s="1"/>
  <c r="J269" i="1"/>
  <c r="J267" i="1" s="1"/>
  <c r="J273" i="1"/>
  <c r="J277" i="1"/>
  <c r="J280" i="1"/>
  <c r="P283" i="1"/>
  <c r="R283" i="1"/>
  <c r="X283" i="1"/>
  <c r="J284" i="1"/>
  <c r="J283" i="1" s="1"/>
  <c r="J291" i="1"/>
  <c r="L294" i="1"/>
  <c r="L283" i="1" s="1"/>
  <c r="N294" i="1"/>
  <c r="N283" i="1" s="1"/>
  <c r="P294" i="1"/>
  <c r="R294" i="1"/>
  <c r="T294" i="1"/>
  <c r="T283" i="1" s="1"/>
  <c r="V294" i="1"/>
  <c r="V283" i="1" s="1"/>
  <c r="X294" i="1"/>
  <c r="J300" i="1"/>
  <c r="J294" i="1" s="1"/>
  <c r="T252" i="1" l="1"/>
  <c r="T251" i="1"/>
  <c r="T250" i="1" s="1"/>
  <c r="L252" i="1"/>
  <c r="L251" i="1"/>
  <c r="L250" i="1" s="1"/>
  <c r="L176" i="1"/>
  <c r="N146" i="1"/>
  <c r="N106" i="1"/>
  <c r="P30" i="1"/>
  <c r="P2" i="1" s="1"/>
  <c r="R251" i="1"/>
  <c r="R250" i="1" s="1"/>
  <c r="R252" i="1"/>
  <c r="R176" i="1"/>
  <c r="J176" i="1"/>
  <c r="L146" i="1"/>
  <c r="L106" i="1"/>
  <c r="N73" i="1"/>
  <c r="N30" i="1"/>
  <c r="N2" i="1" s="1"/>
  <c r="X251" i="1"/>
  <c r="X250" i="1" s="1"/>
  <c r="X252" i="1"/>
  <c r="P251" i="1"/>
  <c r="P250" i="1" s="1"/>
  <c r="P252" i="1"/>
  <c r="P176" i="1"/>
  <c r="R146" i="1"/>
  <c r="R2" i="1" s="1"/>
  <c r="J146" i="1"/>
  <c r="R106" i="1"/>
  <c r="J106" i="1"/>
  <c r="L30" i="1"/>
  <c r="L2" i="1" s="1"/>
  <c r="V251" i="1"/>
  <c r="V250" i="1" s="1"/>
  <c r="V252" i="1"/>
  <c r="N251" i="1"/>
  <c r="N250" i="1" s="1"/>
  <c r="N252" i="1"/>
  <c r="J250" i="1"/>
  <c r="N176" i="1"/>
  <c r="P146" i="1"/>
  <c r="P106" i="1"/>
  <c r="L73" i="1"/>
  <c r="R73" i="1"/>
  <c r="J73" i="1"/>
  <c r="J3" i="1" s="1"/>
  <c r="R30" i="1"/>
  <c r="J30" i="1"/>
  <c r="J2" i="1" l="1"/>
</calcChain>
</file>

<file path=xl/sharedStrings.xml><?xml version="1.0" encoding="utf-8"?>
<sst xmlns="http://schemas.openxmlformats.org/spreadsheetml/2006/main" count="1598" uniqueCount="1184">
  <si>
    <t xml:space="preserve">Pacific peoples 
Pacific peoples partcipate in health policy making through structural cooperation as required in the Operational Policy Framework and the Service Coverage Schedule as well as ’Ala Mo’ui
These policy documents are operationalised at a high level with a Chief Advisor, Pacific, to the Minister of Health. The terms of the appointment make a Pacific Island appointment necessary although this person may not be born overseas..
http://www.health.govt.nz/about-ministry/leadership-ministry/chief-advisors 
(The current incumbent is not yet listed but appears in this role in ’Ala Mo’ui. Personal communication Chief Advisor Hilda Fa’asalele, 27.11.14)
Pacific representation (two people) is required at the policy level on the national MoH NGO advisory Board. 
http://ngo.health.govt.nz/about-us
The following key Ministerially appointed national policy boards have a committment to reducing inequity but no requirements for ethnic, migrant or refugee represention:
 National Health Committee
 Health Workforce NZ
 National IT Board
http://nhb.health.govt.nz/home
Perhaps to address this, a nationally coordinated Regional Pacific Provider Network was launched in June 2013. 
http://www.beehive.govt.nz/release/pasifika-health-boosted-budget-2013
At the regional (DHB) level
“To ensure systems and services are effective for Pacific peoples, DHBs with significant Pacific populations will engage Pacific communities in DHB development and planning processes in order to allocate resources to reduce inequalities and improve health outcomes for Pacific peoples’.
“Funders will support the Health Workforce New Zealand strategy to respond to the changing needs of the health system and contribute to the development of the Pacific health workforce at all levels of the health sector”
2014/15 Service Coverage Schedule (20 August 2014 version-admin update)
In addition to the above, Pacific migrants participate in health policy making through ad hoc cooperation (e.g. during consultations on new health strategy or law or through projects).
Asian and other ethnic minorities (not Maori), migrants and refugees
Input into health policymaking at national level at the same structural level as for Pacific peoples is not required. 
At a regional level, Waitemata DHB and ADHB jointly have a 
Asian, Refugee and Migrant manager who sits at the regional policy level in the Funding, Planning and Outcomes department. Samnatha Bennet is a migrant.  
http://www.healthpoint.co.nz/public/other/planning-funding-outcomes-waitemata-auckland/innovation-manager/
In addition to the above, Asian migrants participate in health policy making through ad hoc cooperation e.g. during consultations on new health strategy or law or through projects. For example the Public Health Association of NZ has an Asian Caucus. All members are Asian. The caucus contributes to public policy via submissions, evaluation and advocacy. Many other migrant groups do the same, for example the Asian Network Incorporated (TANI), and the Refugee Council of New Zealand Incorporated.
http://www.pha.org.nz/about.html
http://www.pha.org.nz/aboutbranches.html#asiancaucus
http://www.asiannetwork.org.nz/4/our-purpose
http://www.rc.org.nz/
</t>
  </si>
  <si>
    <t>Immigrant organisations are not explicitly consulted on health policy.</t>
  </si>
  <si>
    <t>Through ad hoc cooperation (e.g. during consultations on new health strategy or law or through projects)</t>
  </si>
  <si>
    <t>Through structural cooperation (e.g. involvement in advisory body or regular review of health legislation, services, and outcomes)</t>
  </si>
  <si>
    <t xml:space="preserve">Migrants’ contribution to health policymaking at national or regional level
How do migrant stakeholders (e.g. NGO’s and CSO’s) participate in national policymaking affecting their health?
</t>
  </si>
  <si>
    <t>b. Involvement of migrant stakeholders</t>
  </si>
  <si>
    <t>167b</t>
  </si>
  <si>
    <t xml:space="preserve">There is a strong mandate to involve stakeholders in the design of national health policy for Pacific peoples (‘Ala Mo’ue) and at the regional level for Pacific and other ethnic groups, but not migrants specifically
‘Ala Mo‘ui: Pathways to Pacific Health and Wellbeing 2014–2018, and the National Pasifika Disability Plan 2014 – 2016, are national “migrant health policies”. 
http://www.health.govt.nz/our-work/populations/pacific-health/strategic-frameworks
http://www.health.govt.nz/our-work/disability-services/disability-projects-and-programmes/faiva-ora-national-pasifika-disability-plan
There is national policy about the minimum requirements for the health of potential migrants (not refugees) determined on the likelihood of imposing “significant costs or demands on New Zealand’s health services or special education services” and/or transmitting infectious diseases such as tuberculosis. 
http://glossary.immigration.govt.nz/healthrequirementsresidence.htm
</t>
  </si>
  <si>
    <t>None</t>
  </si>
  <si>
    <t>Through structural cooperation (e.g. via advisory body or centre of expertise)</t>
  </si>
  <si>
    <t xml:space="preserve">What is the policy to involve stakeholders in the design of (national or regional) migrant health policies?
Is there an advisory body or centre of expertise promoting cooperation amongst stakeholders on migrant health policy?
Note: This can be led by government, service-providers, or NGOs/institutes. Stakeholders include administrative and health authorities at various levels of governance, service providers, health insurers, professional bodies, universities, accreditation agencies, NGOs and commercial organisations.
NB:  participation at service provider level is covered byan earlier question.
</t>
  </si>
  <si>
    <t>a. Involvement of stakeholders</t>
  </si>
  <si>
    <t>167a</t>
  </si>
  <si>
    <t>a-b. Involvement of migrants and stakeholders</t>
  </si>
  <si>
    <t xml:space="preserve">There is no explicit government plan for action on migrant health but there is a whole of government Settlement Strategy (updated in 2006). 
http://www.dol.govt.nz/publications/research/skb/settlement-knowledge-base_04.asp
Never-the-less, one component of this plan, the Auckland Regional Settlement Strategy 2009-2014 has a number of health elements.
http://www.refugeehealth.govt.nz/Portals/1/Documents/Publications/AuckRSS.pdf
One is the Migrant and Refugee Health Action Plan Project which is a joint partnership of the three Auckland-based DHBs (ADHB, Waitemata DHB and CMDHB) and the MoH. http://www.ndsa.co.nz/OurServicesWhatWeDo/ProjectsandPlanning/RegionalProjects.aspx
The 2013 review of how well Immigration New Zealand and other agencies support new migrants to settle and work in New Zealand does not mention health.
http://www.oag.govt.nz/2013/new-migrants
National Refugee Strategy (2013) – Immigration New Zealand is responsible for drawing together education, housing, health, local government, Work and Income, current refugee service providers and others to take a coordinated approach with measurable targets. This strategy is underway.   
http://www.immigration.govt.nz/NR/rdonlyres/1F4F5231-0974-430F-AE7A-CD11CAE76227/0/RefugeeResettlementStrategy.pdf
There is a national Pacific Health Strategy (‘Ala Mo’ie) supported by policies, strategies, funding (population-based funding is partly on demographic characteristics related to health status with formulae and reporting requirements related to outputs and health gain for Pacific peoples. 
</t>
  </si>
  <si>
    <t>No policy measures introduced on migrant health</t>
  </si>
  <si>
    <t>Only ad hoc policies introduced on migrant health</t>
  </si>
  <si>
    <t>Both A and B</t>
  </si>
  <si>
    <t xml:space="preserve">A. Government publishes an explicit plan for action
    on migrant health
B. Policies are implemented to support these measures
</t>
  </si>
  <si>
    <t>Leadership by government</t>
  </si>
  <si>
    <t xml:space="preserve">Explanation; Responsible policy level/actor
Pacific people’s health is a priority which is integrated throughout service provider organisations and health agencies as required in the DHB Operational Framework and Health Service Specifications.
Provision of interpreters is a responsibility of all service providers. 
Apart from this, concern for migrant or ethnic minority health is regarded as a priority only for specialised departments or organisations.
Please note that Asian and other non-Pacific migrant groups are NOT prioritised throughout service provider organisations and health agencies.
</t>
  </si>
  <si>
    <t>No systematic attention is paid to migrant or ethnic minority health in any part of the health system. Measures are left to individual initiative</t>
  </si>
  <si>
    <t>Concern for migrant or ethnic minority health is regarded as a priority only for specialised departments or organisations</t>
  </si>
  <si>
    <t>Commitment to providing equitable health care for migrants or ethnic minorities is present in all departments of service provider organisations and health agencies</t>
  </si>
  <si>
    <t>Migrant or ethnic minority health is a priority throughout service provider organisations and health agencies ("integrated" versus "categorical" approach).</t>
  </si>
  <si>
    <t>Whole organisation approach</t>
  </si>
  <si>
    <t xml:space="preserve">In general, consideration of the impact on migrant or ethnic minority health in all policies is ad hoc.
The National Refugee Settlement Strategy 2013 is an example where a whole of government approach is taken. It includes a health outcome section. The different sectors share reporting to capture their joint effects on health and outer outcomes.
http://www.immigration.govt.nz/NR/rdonlyres/1F4F5231-0974-430F-AE7A-CD11CAE76227/0/RefugeeResettlementStrategy.pdf
http://www.immigration.govt.nz/NR/rdonlyres/5475FABF-6C12-48E7-8E07-79FBADBAF510/0/NRRFProgramme2014.pdf
http://www.ndsa.co.nz/OurServicesWhatWeDo/ProjectsandPlanning/RegionalProjects.aspx
</t>
  </si>
  <si>
    <t>No consideration taken of the impact on migrant or ethnic minority health of policies in sectors other than health</t>
  </si>
  <si>
    <t>Ad hoc consideration of the impact on migrant or ethnic minority health of policies in other sectors than health</t>
  </si>
  <si>
    <t>Mandatory consideration of the impact on migrant or ethnic minority health of policies in other sectors than health</t>
  </si>
  <si>
    <t>Attention to the health impact of all policies</t>
  </si>
  <si>
    <t>"Health in all policies" approach</t>
  </si>
  <si>
    <t xml:space="preserve">Research about categories A – D have all been funded in the past five years.
The Health Research Council and Ministry of Health have funded studies in categories A, B and C for Pacific, Asian and MELAA peoples.
http://www.health.govt.nz/our-work/populations/pacific-health/pacific-health-resources
http://www.health.govt.nz/our-work/populations/asian-and-migrant-health/asian-and-migrant-health-publications
http://www.health.govt.nz/our-work/populations/refugee-health
http://www.adhb.govt.nz/healthneeds/Document/MELAAHealthNeedsAssessment.pdf
Research for Pacific peoples is a priority for the Health Research Council with scholarships and other targeted initiatives. The Health Research Council funded an International Pacific Health Research Conference in 2014.
This is not the case for Asians, other ethnic minorities or refugees.
http://www.hrc.govt.nz/funding-opportunities/pacific-development
http://pacificconference.hrc.govt.nz/registration/
Overall there are fewer studies in category D, especially for Asian, MELAAs and refugees. One example for Pacific peoples is evaluation associated with innovative tobacco control projects to reduce Pacific smoking rates to &lt; 5% by 2025 in line with the goals for other ethnic groups. Some projects are aimed at both Maori and Pacific peoples but the outcomes are differentiated, for example, the Energise physical activity project and WERO, a especially tailored group smoking cessation trial.
http://www.waikatodhb.health.nz/public-health-advice/project-energize/
http://www.wero.me/
Health development planning for Pacific peoples includes evaluation. For example:
http://www.countiesmanukau.health.nz/about_cmdhb/planning/pacific/pacifichealth-development-annualplan-2013-2014.pdf
The Ministry of Business, Innovation and Employment (formerly the Department of Labour) funded research about refugee settlement which includes health.
http://www.dol.govt.nz/research/migration/refugees/quotarefugees.asp
The Longitudinal Immigration Study collected data to understand migrants’ settlement patterns over their first three years as permanent residents in New Zealand. It included health questions including condition, service use, experience of service. The sample (n=12,202) excluded refugees.
http://www.stats.govt.nz/browse_for_stats/population/migration/lisnz-survey-information.aspx
Research about mental health is also funded by Te Pou
http://www.tepou.co.nz/library/tepou/asian-mental-health-and-addiction-research-agenda-for-new-zealand-2008-2012
Research recommended in an agenda developed to improve mental health and addictions for Asians was not funded. 
http://www.google.co.nz/url?sa=t&amp;rct=j&amp;q=&amp;esrc=s&amp;source=web&amp;cd=6&amp;ved=0CEAQFjAF&amp;url=http%3A%2F%2Fwww.tepou.co.nz%2Fdownload%2Fasset%2F199&amp;ei=r2l_VLCKCNHg8AWy84LADQ&amp;usg=AFQjCNEl0Rdb_8ciizDAIrsapdelPsvJOw&amp;bvm=bv.80642063,d.dGc
This report evaluates recovery-relevant components of two mental health recovery models for Asians:
http://www.tepou.co.nz/library/tepou/building-evidence-for-better-practice-in-support-of-asian-mental-wellbeing
The Centre for Migrant and Refugee Research at Auckland University of Technology (AUT) and the Centre for Asian and Ethnic Minority Health Research and Evaluation (CAHRE) at the University of Auckland focus on migrant research and hold research symposia for Asian, migrant and refugee research. 
http://www.niphmhr.aut.ac.nz/research-centres/centre-for-asian-and-migrant-health-research
https://www.fmhs.auckland.ac.nz/en/soph/about/our-departments/social-and-community-health/our-research/cahre.html
All universities with health studies have research bodies for Pacific Island peoples. 
http://www.niphmhr.aut.ac.nz/research-centres/centre-for-pacific-health-and-development-research 
https://www.fmhs.auckland.ac.nz/en/soph/about/our-departments/pacific-health.html
At AUT University, the Health Research Council funds the Pacific Island Families Study of 1,000 NZ born Pacific Island babies and their migrant and NZ born family members. 
http://www.niphmhr.aut.ac.nz/research-centres/centre-for-pacific-health-and-development-research/pacific-islands-families-study
</t>
  </si>
  <si>
    <t>None of these topics</t>
  </si>
  <si>
    <t>1-2 of these (please specify)</t>
  </si>
  <si>
    <t>3-4 of these (please specify)</t>
  </si>
  <si>
    <t xml:space="preserve">Funding bodies have in the past five years supported research on the following topics:
A. occurrence of health problems among  migrant or ethnic minority groups
B. social determinants of migrant and 
 ethnic minority health
C. issues concerning service provision for  migrants or ethnic minorities
D. evaluation of methods for reducing inequalities in health or health care affecting migrants or ethnic minorities
</t>
  </si>
  <si>
    <t xml:space="preserve">Support for research on migrant health </t>
  </si>
  <si>
    <t xml:space="preserve">The inclusion of ethnicity data is compulsory in the MoH’s hospital “Minimum Data Set.”
http://www.health.govt.nz/publication/national-minimum-dataset-hospital-events-data-dictionary
The inclusion of ethnicity data in in national surveys and Ministry of Health collections means that ethnic specific results about health service uptake and outcomes can be computed for routinely collected data. For example, data collection for health targets such as “More heart and diabetes checks” can provide ethnically disaggregated information about who receives screening in GP practices.  http://www.health.govt.nz/nz-health-statistics/national-collections-and-surveys
The minimum data set 
Collection of information about country of birth, residence status and migration status (for example, years in New Zealand) is sometimes, but not always, gathered. 
Immigration NZ does some data matching but not with health data-bases
http://www.immigration.govt.nz/migrant/general/generalinformation/informationmatching.htm
National statistics about Asian health and Pacific people’s health have been gathered together. There are major limitations in the data with regard to differentiating between Asian subgroups. The pooling of data about Asian and “other” peoples masks the needs of specific groups such as refugees.
In the past year “South Indian Asians” have been distinguished from “Asians” by some leading researchers because the cardiovascular disease risk profile differs markedly from East Asians. 
http://www.health.govt.nz/nz-health-statistics/health-statistics-and-data-sets
http://www.waitematadhb.govt.nz/LinkClick.aspx?fileticket=9-ebzu-oD2s%3D&amp;tabid=65
Data about MELAA peoples and refugee health has also been pieced together but the information is not as comprehensive as for Asian and Pacific peoples.
http://www.health.govt.nz/our-work/populations/asian-and-migrant-health/asian-and-migrant-health-publications
http://www.health.govt.nz/our-work/populations/refugee-health
Mental health is a key issue for migrants and refugees. There is a serious lack of epidemiological mental health data about New Zealanders in general. The last population-wide survey was 2006. 
http://www.health.govt.nz/publication/te-rau-hinengaro-new-zealand-mental-health-survey
Census
The national census collects data on health (smoking status, disability, mortality, parity [women only], benefits [eg sickness and invalids]), migration status [country of birth and years in New Zealand], and cultural variables [religion, ethnicity, language/s spoken].
http://www.stats.govt.nz/Census/2013-census/info-about-the-census/forms-guidenotes.aspx
The Auckland Region DHBs published a 2013 Census-based report on health and other factors for their Asian and MELAA populations (June, 2014).
http://www.asianhealthservices.co.nz/documents/Publications/2013censusprofile.pdf
Collections
The Ministry of Health has a number of national collections 
http://www.health.govt.nz/nz-health-statistics/national-collections-and-surveys/collections
One example is the “National Minimum Data Set (Hospital Events) which collects ethnicity, country of birth, residence status
http://www.health.govt.nz/system/files/documents/publications/nmds_data_dictionary_v7.6.pdf
Here are the data dictionaries for the collections.
http://www.health.govt.nz/nz-health-statistics/data-references/data-dictionaries
Here is an example of coding for “country of birth” showing the wide range of countries included.
http://www.health.govt.nz/nz-health-statistics/data-references/code-tables/common-code-tables/country-birth-code-table
Surveys
The MoH conducts a number of surveys. They all collect ethnicity but not necessarily country of birth.
http://www.health.govt.nz/nz-health-statistics/national-collections-and-surveys/surveys/current-recent-surveys
The Tobacco Use Survey is an example of a survey which includes years lived in New Zealand.
http://www.health.govt.nz/nz-health-statistics/national-collections-and-surveys/surveys/current-recent-surveys/tobacco-use-survey
</t>
  </si>
  <si>
    <t>Such information is never included</t>
  </si>
  <si>
    <t>Inclusion of such information is optional</t>
  </si>
  <si>
    <t>Inclusion of such information is mandatory</t>
  </si>
  <si>
    <t xml:space="preserve">Data on migrant status,country of origin or ethnicity is included in medical databases or clinical records.
Choose Option 1 if linkage between medical databases and  national databases containing the above personal information is practically possible.
</t>
  </si>
  <si>
    <t>Collection of data on migrant health</t>
  </si>
  <si>
    <t>Does government support health services to become more responsive to immigrants' needs?</t>
  </si>
  <si>
    <t>MEASURES TO ACHIEVE CHANGE</t>
  </si>
  <si>
    <t xml:space="preserve">      A.
MoH policy led to the development of Refugee Health Care: A Handbook for Health Professionals
http://www.health.govt.nz/publication/refugee-health-care-handbook-health-professionals
Female genital mutilation 
http://www.fgm.co.nz/resources
B.
There is some evidence of the adaptation of standard evidence-based treatments to address health problems – especially to prevent and ameliorate non-communicable diseases. 
For example, smoking cessation treatment is based on the NZ Stop Smoking Guidelines but delivered by culture specific services in culturally specific ways:
Pacific Smokefree Services
http://www.heartfoundation.org.nz/programmes-resources/pacific-health/pacific-smoke-free
Asian Smokefree Commmunities
http://www.caldresources.org.nz/info/cr/CALD%20Services/WDHB/WDHB%20Asian%20Health%20Support%20Service-%20Asian%20Smokefree%20Communities%20%28ASC%29.htm
Diabetes treatment and mental health services are other examples of adaptation which combine both medical treatment and culturally specific delivery processes.
C. 
Acupuncture treatment for injuries is subsidised by ACC. Other complementary and alternative “non-Western” treatments may be subsidised if delivered by a NZ registered medical practitioner. 
http://www.acc.co.nz/for-providers/contracts-and-performance/osteopathy-acupuncture-and-chiropractic-services/index.htm
</t>
  </si>
  <si>
    <t>None of these</t>
  </si>
  <si>
    <t>All three of these.</t>
  </si>
  <si>
    <t xml:space="preserve">Policies exist to encourage:
A. Development of treatments for health  problems specific to certain migrant communities (e.g. female genital  mutilation, effects of torture, rare import diseases, genetic risk factors)
B. Adaptation of standard treatments for routine health problems in order to better  serve migrant communities 
C. Use of complementary and alternative 'non-Western' treatments for physical and mental health problems 
</t>
  </si>
  <si>
    <t>b. Specific methods</t>
  </si>
  <si>
    <t>161b</t>
  </si>
  <si>
    <t xml:space="preserve">Policy about responding to cultural needs means that developing and delivering responsive processes for diagnosing and treating people with different socio-cultural backgrounds is encouraged. At the same time, the evidence-based core for process preserved. Mental health and problem gambling services are examples.  
Le Va’s purpose is to create opportunities for Pacific families and communities to flourish through embracing Pacific solutions. They have created New Zealand's first Pasifika suicide prevention programme.
http://www.leva.co.nz/
The MoH service specifications for problem gambling treatment include culture specific interventions for Asian and Pacific peoples.
http://www.health.govt.nz/system/files/documents/publications/intervention-service-practice-handbook_0.pdf
Waitemata DHB has a suite of resources for adapting care for Asian and MELAA peoples through developing cultural competence.
http://www.asianhealthservices.co.nz/
</t>
  </si>
  <si>
    <t>Policies are exclusively focused on standardising diagnostic procedures and treatment methods</t>
  </si>
  <si>
    <t>Adaptation of diagnostic procedures and treatment methods is to a limited extent tolerated, but not encouraged</t>
  </si>
  <si>
    <t xml:space="preserve">Policies exist to encourage the adaptation of diagnostic procedures and treatment methods to </t>
  </si>
  <si>
    <t>Diagnostic procedures and treatment methods are adapted to take more account of variations in the sociocultural background of patients</t>
  </si>
  <si>
    <t>a. Adapting methods</t>
  </si>
  <si>
    <t>161a</t>
  </si>
  <si>
    <t>a-b. Development of capacity and methods</t>
  </si>
  <si>
    <t xml:space="preserve">Diversity is encouraged in the workforce. Policy about this is restricted to indigenous Maori and Pacific peoples. I will focus on Pacific and other ethnic groups in keeping with the migrant emphasis.
Entry to Health Professional Education
Equity funding for indigenous Maori and Pacific students applies to health professional education but not other ethnic groups
http://www.tec.govt.nz/Funding/Fund-finder/Equity-Funding/
There are a Maori and Pacific Admission Schemes to support indigenous Maori and Pacific students through their health professional education such as medicine and pharmacy. 
https://www.fmhs.auckland.ac.nz/en/faculty/for/future-undergraduates/maori-and-pacific-admission-scheme.html
Scholarships are available for Pacific students.
The Bachelor of Nursing (Pacific) is offered at Whitireia and Manukau Institute of Technology. This degree focuses on engaging Pacific nursing students in recognition of tala Pasifika education and health practices. 
Workforce
DHB Operational Framework:
 “Provider selection protocols
In respect of services for Pacific peoples, it (the choice) should continue to build Pacific capacity for providing for the needs of Pacific peoples.”
http://www.nsfl.health.govt.nz/apps/nsfl.nsf/menumh/Accountability+Documents
Ethnic specific personnel are often sought  for ethnic specific services
</t>
  </si>
  <si>
    <t>Neither</t>
  </si>
  <si>
    <t>At local or organisational level</t>
  </si>
  <si>
    <t>At national level or across country</t>
  </si>
  <si>
    <t xml:space="preserve">Recruitment measures (e.g. campaigns, incentives, support) to encourage participation of people with a migrant background in the health service workforce:
This question does not concern policies aimed at recruiting or employing health care professionals from abroad because of a national shortage of staff.
</t>
  </si>
  <si>
    <t>Encouraging diversity in the health service workforce</t>
  </si>
  <si>
    <t xml:space="preserve">A,B,C and E fall within the scope of the statutes and policy documents in the Introduction. This plays through from national to local level policy. It is more explicit for Pacific peoples as described above.
A. Cultural navigators – see 10b.
B. Consumer input is a key element of the development and delivery of services – see Introduction and Appendices A and B. This is usually by ethnic group.
Pacific policy documents consistently state that Pacific peoples should be involved in all levels of health service. For example, ‘Ala Mo’ui.
Funding for health services with Asian and MELAA peoples is not determined by a national policy. However the principles of community development (”by community, for community”) seem to be commonly followed. Innovative, well-justified proposals created by community members themselves are funded. Notable examples are Asian Smokefree Communities, AHSS and the Chinese New Settlers’ Services Trust (social services including counselling and parenting support).
C. Research – Migrants are involved in research. Ethics Committees require community consultation and letters from affected communities and localities.
http://neac.health.govt.nz/publications-and-resources/neac-publications/streamlined-ethical-guidelines-health-and-disability
  The national Health Research Council states  clearly that “Pacific health research requires the  active involvement of Pacific peoples (as  researchers, advisors and stakeholders), and not  just as subjects of research”. 
http://www.hrc.govt.nz/funding-opportunities/pacific-development
There are specific guidelines for research by and with Pacific peoples but none for migrants per se.
http://www.hrc.govt.nz/sites/default/files/Pacific%20Health%20Research%20Guidelines%202014.pdf
D. There is a general policy to involve consumers in evaluation and planning. This policy applies to all aspects of mental health service 
E. Consumers are consistently involved in service development as per policy about community consultation and engagement as described previously.  
Members of ethnic communities are involved at all levels of service delivery and design (where these exist) in keeping with policies about community engagement (Introduction, Appendices A &amp; B).
For example the Chief Advisor Pacific Health is Pacific (Hilda Fa'asalele). ‘Ala Mo’ie emphaisis buidling Pacific Health workforce at all levels. 
The Asian regional health strategy is being set up by Asian experts.
ARPHS annual plan includes refugee and migrant communities 
http://www.arphs.govt.nz/Portals/0/About%20us/Service%20Delivery%20Plan/AOP%202014-15%20Final%20.pdf
</t>
  </si>
  <si>
    <t>3-5 of these (please specify)</t>
  </si>
  <si>
    <t xml:space="preserve">A. Migrants are involved in service delivery
    (e.g. through the employment of 'cultural 
    mediators') 
B. Migrants are involved in the development 
    and dissemination of information
C. Migrants are involved in research (not only
    as respondents)
D. Migrant patients or ex-patients are
    involved in the evaluation, planning
    and running of services.
E. Migrants in the community are involved 
    in  the design of services.
Mention only forms of migrant involvement that are explicitly encouraged by policy measures (at any level) </t>
  </si>
  <si>
    <t xml:space="preserve">Involvement of migrants in information provision, service design and delivery </t>
  </si>
  <si>
    <t xml:space="preserve">Regulatory
The Health Practitioners Assurance Competence Act 2003
applies to all registered health professionals 
http://www.health.govt.nz/our-work/regulation-health-and-disability-system/health-practitioners-competence-assurance-act
The Act 6b(iv &amp; v):
Sets out the function of registration authorities (eg Nursing Council New Zealand, New Zealand Medical Council)
 “setting standards of clinical competence, cultural competence, and ethical conduct” 
“setting programmes for ongoing competence of health practitioners”
http://www.legislation.govt.nz/act/public/2003/0048/latest/DLM203312.html
Each health professional registration authority is responsible for assuring cultural competency in undergraduate education and ongoing professional accreditation to meet the requirements of the Act. 
For example, Nursing Council New Zealand sets the Code of
Conduct for Nurses and Competencies for all categories of the registered nurse workforce. These specify requirements for cultural competence in undergraduate education and ongoing practice. They are enforced via audits of Schools of Nursing, questions on State registration examinations, and random audits of registered nurses to ensure they are practicing safely.
http://www.nursingcouncil.org.nz/Nurses/Code-of-Conduct
http://www.nursingcouncil.org.nz/Nurses/Continuing-competence
Policy Actors The Minister of Health&amp; MoH
  The Minister of Education
  Tertiary Education Commission
  DHBs (on workforce consultation boards    for Schools of Education for    health professionals)
  Health Professional Regulatory Boards    (NZ Medical Council; Nursing    Council NZ; NZ Physiotherapy    Board etc)
  Universities and Polytechnics
NGOs The Royal Australian and New Zealand College of Psychiatrists has a position statement (no 46) – “The Provision of Mental Health Services to Asylum Seekers and Refugees”. 
https://www.ranzcp.org/Files/Resources/College_Statements/Position_Statements/ps46-pdf.aspx
Health Promotion Forum of New Zealand (HPF)
The HPF offers workshops on Maori, Pacific and Asian health promotion which are open to all.
http://www.hauora.co.nz/workshops.html
Cultural competency for practising health professionals
Online and face-to-face cultural competency training (CALD) for health professionals is available from Waitemata DHB Asian Health Support Services. Some courses will be available at no cost nationally from 2015 (funded by the MoH). Cornerstone GP practices fund CALD 1 for all staff. 
http://www.caldresources.org.nz/info/Home.php
Obligatory attendance at cultural competency courses is ad hoc. Each DHB has their own or no policy. For example, all new staff and all nurses have to do the 1st CALD course at Waitemata DHB; child health staff have to complete CALD 1-4 and 8. All Cornerstone GP Practices staff across NZ do CALD 1 (Personal communication Sue Lim). These courses are funded by individual oirganisations.
The Le Va training “Engaging Pasifika” is currently funded by the MoH and therefore freely accessible across NZ.
http://www.leva.co.nz/training-careers/engaging-pasifika
The Maori cultural competency course is similarly supported by the MoH
http://www.health.govt.nz/news-media/news-items/cultural-competency-training-tool-available
</t>
  </si>
  <si>
    <t xml:space="preserve">Policies exist to support training of staff in providing services responsive to the needs of migrants.
Training may be part of basic professional education and/or in-service professional development (please specify which)
</t>
  </si>
  <si>
    <t>Training and education of health service staff</t>
  </si>
  <si>
    <t xml:space="preserve">As previously described, cultural competent and diversity sensitive services are an important part of health care policy in NZ.
A. Standards and guidelines
There are standards and guidelines for culturally competent, diversity sensitive services and practitioners (Maori, Pacific, Asian and other ethnic groups).
Health and Disability Service Standards
These are the standards that used to conduct audits for certification. Under consumer satisfaction: 
Standard 1.5 Recognition of Pacific values and beliefs
Standard 1.6 Recognition of and respect for the individual’s   culture, religion and beliefs. 
http://www.health.govt.nz/our-work/regulation-health-and-disability-system/certification-health-care-services/health-and-disability-services-standards
 HEAT tool (recommended in the Operational  Framework for DHBs)
http://www.pha.org.nz/documents/health-equity-assessment-tool-guide1.pdf
 MoH guidelines for community consultation
http://www.moh.govt.nz/notebook/nbbooks.nsf/0/7DA9155B78CF5A05CC257A990002EE58/$file/consultation-guidelines-links.pdf
 Health Navigator list of cultural competency  guidelines (Maori, Pacific, other)
http://www.healthnavigator.org.nz/centre-for-clinical-excellence/cultural-competence/
 AHSS comprehensive resources for managers and  practitioners to provide diversity sensitive series –  see especially the Online Tookit
http://www.asianhealthservices.co.nz/
 Cornerstone guidelines for cultural competence for  GPs
https://www.rnzcgp.org.nz/cornerstone-programmes
 Le Va have Pacific specific resources and training for managers and practitioners (general competency and mental health specific cultural competency).
http://www.leva.co.nz/training-careers/engaging-pasifika
 Refugee Handbook
http://www.health.govt.nz/publication/refugee-health-care-handbook-health-professionals
 Cultural competence standards for health  professional practice: 
Psychologists
http://www.psychologistsboard.org.nz/cms_show_download.php?id=83
  Doctors
https://www.mcnz.org.nz/assets/News-and-Publications/Statements/Best-health-outcomes-for-Maori.pdf
  Nurses
http://www.nursingcouncil.org.nz/Nurses
  Occupational therapists
http://www.otboard.org.nz/Registration/HowtoRegisterasanOccupationalTherapist/RegistrationInformation/CulturalCompetenceAssessment.aspx
  Health promoters
http://www.hauora.co.nz/assets/files/Resources/Health%20Promotion%20Competencies%20%20Final%20-%202012.pdf
  All health professionals
http://www.health.govt.nz/news-media/news-items/cultural-competency-training-tool-available
  Health organisations
http://www.mauriora.co.nz/about-us
B. Monitoring of compliance
DHB Audits (Compliance Health and Disability Service Standards).
Compliance with the Health and Disability Services Standards, including Standards 1.5 and 1.6 (see A above), is monitored using MoH Certification Audits by designated agencies.  Current certification is necessary for service delivery. 
Audit handbook:
http://www.moh.govt.nz/moh.nsf/Files/certification2011/$file/designated-auditing-agency-handbook-aug11.pdf
Example:
http://www.health.govt.nz/new-zealand-health-system/my-dhb/waitemata-dhb/waitemata-health-quality-and-safety
 Patient Experience Survey
Compliance from patients’ perspectives - the Health Quality and Safety Commission of NZ “Patient Experience Survey” (June 2014) (currently hospital in-patients only):
“Was cultural support available when you needed it? “
http://www.hqsc.govt.nz/assets/Health-Quality-Evaluation/PR/patient-experience-methodology-and-procedures-Jul-2014.pdf
 The NZ Health Survey
This survey has a national patient experience question about treatment with “respect and dignity” (no specific cultural element)
 http://www.health.govt.nz/publication/patient-experience-2011-12 
 Routine DHB reporting
The review of the following documents shows a gap between policy and some forms of annual DHB monitoring/reporting. Of interest is the lack of HEAT monitoring since this is recommended in the DHB Operational Framework.
DHB service specifications (as per MoH website)
DHB Performance Measures
DHB plans with outcome measures (3 reviewed)
DHB Statements of Intent (4 reviewed) 
DHB Planning Package
DHB annual reports(3 reviewed)
DHB Quality report (1 reviewed)
http://www.nsfl.health.govt.nz/apps/nsfl.nsf/menumh/Accountability+Documents
The above assertion is supported here:
https://researchspace.auckland.ac.nz/handle/2292/15023
This does not mean that DHBs would not meet cultural competency standards if they were audited for structural and process responsiveness. For example, WDHB recognises the need to making a framework creating a culturally safe environment for health practitioners and the population they serve. This has not yet eventuated.
http://www.waitematadhb.govt.nz/LinkClick.aspx?fileticket=7IOEyAo6i_4%3D&amp;tabid=65  p.8.
 DHB Action Plans
DHBs have Pacific Action Plans and Pacific Health leads and strategists. For example:
http://www.countiesmanukau.health.nz/about_cmdhb/planning/pacific/pacifichealth-development-annualplan-2013-2014.pdf
WDHB/ADHB are the first DHBs in NZ with a manager for Asian, Migrant and Refugee Health (one person for both DHBs).
http://www.healthpoint.co.nz/public/other/planning-funding-outcomes-waitemata-auckland/
WDHB also instituted an action plan based on an audit by Professor Ron Patterson (not specifically about diversity but probably encompasses this) and have an Asian Health Action Plan with key deliverables.
http://www.waitematadhb.govt.nz/LinkClick.aspx?fileticket=LoOXZtJ1zYg%3D&amp;tabid=65
http://www.qualityaccounts.health.nz/Portals/1/Documents/FutureFocus2013_14/ActionPlan-QualityReviewRecommendations20Feb2013.pdf
http://www.google.co.nz/url?sa=t&amp;rct=j&amp;q=&amp;esrc=s&amp;source=web&amp;cd=3&amp;ved=0CCwQFjAC&amp;url=http%3A%2F%2Fwww.waitematadhb.govt.nz%2FLinkClick.aspx%3Ffileticket%3D8zgypHca0pc%253D%26tabid%3D425%26mid%3D930%26forcedownload%3Dtrue&amp;ei=r2l_VLCKCNHg8AWy84LADQ&amp;usg=AFQjCNGpv4yvysCF9tQ4XCdEOwsWTJ2sqQ&amp;bvm=bv.80642063,d.dGc
CMDHB have instituted “Family and Patient Centred Care” with outcome measures. This does not directly mention diversity and culture but the multi-ethnic nature of the local population mean this is encompassed. For Pacific peoples this is vis “Fanau Ola”.
http://www.countiesmanukau.health.nz/achievingbalance/Patient-Whaanau-Centred-Care/Patientandwhaanaucentredcare_home.htm
http://www.countiesmanukau.health.nz/about_cmdhb/planning/pacific/pacifichealth-development-annualplan-2013-2014.pdf
Minutes from DHB CPHAC meetings show the work some are doing to meet cultural needs. For example,
http://www.waitematadhb.govt.nz/AboutUs/Committeemeetingsandagendas.aspx
 Other service (not DHBs) monitoring 
MoH contracts (such as those I hold myself) have requirements for Maori responsiveness but there is no routine process for monitoring. The MoH conducts audits occasionally, for example, there was a Maori responsiveness national audit of tobacco control organisations about 2006 (personal experience). This is in response to efforts to incorporate NZs founding document (the Treaty of Waitangi) into health care systems and to improve Maori health. 
 Cornerstone 
Cornerstone offers voluntary GP practice accreditation for cultural responsiveness. 
https://www.rnzcgp.org.nz/cornerstone-programmes
Here is an example of a Cornerstone accredited PHO
http://www.ethc.co.nz/27/Pathway-of-care
 Health professional monitoring
See 14 below.
</t>
  </si>
  <si>
    <t>Only one of these (please specify)</t>
  </si>
  <si>
    <t xml:space="preserve">Standards or guidelines require that health services take account of individual and family characteristics, experiences and situation, respect for different beliefs, religion, culture, competence in intercultural communication.
A. Standards or guidelines exist on
    ''culturally competent' or “diversity-
     sensitive” services
B. Compliance with these standards or 
     guidelines is monitored by a relevant authority
</t>
  </si>
  <si>
    <t>Requirement for 'culturally competent' or 'diversity-sensitive' services</t>
  </si>
  <si>
    <t xml:space="preserve">Three or more methods are available but apart from a requirement that sign language interpreting is available, there is no requirement that more than one method is available. However qualified interpreters provide services on multiple ways including translation of written documents. 
For example Waitemata DHB provides face-to-face,   telephone, sight interpreting (reading a document in another language), as well as document translation and appointment confirmation.
Cultural mediation is not part of the role of the interpreter at this DHB.
At Waitemata DHB, there is no policy whereby health care staff are employed because they are bi- or multi-lingual. Interpreting NZ offers face-to-face, telephone and video interpreting. The Mental Health (Compulsory Assessment and Treatment) Act 1992 allows for the use of uncredentialled interpreters where necessary. 
</t>
  </si>
  <si>
    <t>None of these methods are available</t>
  </si>
  <si>
    <t>One or two methods are available (please specify)</t>
  </si>
  <si>
    <t>Three or more methods are available (please specify)</t>
  </si>
  <si>
    <t xml:space="preserve">Methods used for interpretation 
a.  Face-to-face
b. Telephone interpretation
c.  Interpretation by video link
d. Credentialed volunteers
e. Employment of 'cultural mediators'
f.  Employment of competent bilingual or  multilingual staff
</t>
  </si>
  <si>
    <t>b. Methods of interpretation</t>
  </si>
  <si>
    <t>156b</t>
  </si>
  <si>
    <t xml:space="preserve">Cost-free interpretation services are required for patients with inadequate proficiency in English. Despite this not all DHBs provide this because of the limitations of the language interpreting services they provide. For example, Language Line has 44 languages but nearly 200 are spoken in New Zealand. </t>
  </si>
  <si>
    <t>No interpretation services available</t>
  </si>
  <si>
    <t>Interpreters are available but patients must pay all (or a substantial part) of the costs</t>
  </si>
  <si>
    <t>Interpreters are available free of charge to patients</t>
  </si>
  <si>
    <t>Availability of qualified interpretation services for patients with inadequate proficiency in the official language(s)</t>
  </si>
  <si>
    <t>a. Cost/availability of  interpreters</t>
  </si>
  <si>
    <t>156a</t>
  </si>
  <si>
    <t xml:space="preserve">a-b. Availability of qualified interpretation services </t>
  </si>
  <si>
    <t>Are health services adapting to become more responsive to immigrants' needs?</t>
  </si>
  <si>
    <t>RESPONSIVE HEALTH SERVICES</t>
  </si>
  <si>
    <t xml:space="preserve">There are no legal sanctions against healthcare professionals or organisations assisting undocumented migrants for publically funded or out of pocket services. 
(Note that this is not the case for publicly funded organisations employing, or providing education, to an undocumented migrant). Organisation sanctions exist via checks for eligibility for publicly funded services 
</t>
  </si>
  <si>
    <t>Legal sanctions exist against helping undocumented migrants</t>
  </si>
  <si>
    <t>Only organisational sanctions exist (organisations discourage carers from helping migrants who cannot pay)</t>
  </si>
  <si>
    <t>No legal sanctions or other pressures on professionals to deter them from helping migrants who cannot pay</t>
  </si>
  <si>
    <t xml:space="preserve">No sanctions against helping undocumented migrants: Are there legal or organisational sanctions against healthcare professionals or organisations assisting undocumented migrants?
</t>
  </si>
  <si>
    <t>b. Sanctions for reporting</t>
  </si>
  <si>
    <t>155b</t>
  </si>
  <si>
    <t xml:space="preserve">There is no obligation for health professionals to report undocumented migrants but the public are urged to do so. 
http://www.immigration.govt.nz/NR/rdonlyres/75B1F2B6-8A01-48D0-9EE1-6BC46F0CD5D9/0/Overstayers.pdf
</t>
  </si>
  <si>
    <t>Explicitly required in law</t>
  </si>
  <si>
    <t>No relevant legislation or professional codes of conduct</t>
  </si>
  <si>
    <t>Explicitly forbidden in law and/or professional codes of conduct</t>
  </si>
  <si>
    <t>No obligation to report undocumented migrants: Are healthcare professionals or organisations required to report undocumented migrants to the police or immigration authorities?</t>
  </si>
  <si>
    <t>a. Obligation to report</t>
  </si>
  <si>
    <t>155a</t>
  </si>
  <si>
    <t>a-b. Obligation and sanctions for assisting undocumented migrants</t>
  </si>
  <si>
    <t>Cultural mediators are only available to those who are eligible for care (see above) unless the service is paid for privately or provided voluntarily.</t>
  </si>
  <si>
    <t>Only two of these (please specify)</t>
  </si>
  <si>
    <t>All three groups</t>
  </si>
  <si>
    <t xml:space="preserve">Groups for which cultural mediators are provided
A. Legal migrants
B. Asylum seekers
C. Undocumented migrants
Skip this question if answered Option 3 in previous question.
</t>
  </si>
  <si>
    <t>b. Groups</t>
  </si>
  <si>
    <t>154b</t>
  </si>
  <si>
    <t xml:space="preserve">A: A number of organisations have high level cultural mediators/advisors. For example Plunket (delivers well child care 0-5yrs) has a national Asian advisor, Vivian Cheung.
In NZ face-to-face “cultural mediators” are more commonly known as “cultural case workers”, “cultural coordinators” and “patient navigators”. This category of support is available on an ad hoc basis rather than being guaranteed across the system or in major immigrant areas. 
</t>
  </si>
  <si>
    <t>Not available</t>
  </si>
  <si>
    <t>On a smaller or ad hoc basis</t>
  </si>
  <si>
    <t>Guaranteed across the system or in major immigrant areas</t>
  </si>
  <si>
    <t>Provision of ‘cultural mediators’ or ‘patient navigators’ to facilitate access for migrants</t>
  </si>
  <si>
    <t xml:space="preserve">a. Provision of ‘cultural mediators’ </t>
  </si>
  <si>
    <t>154a</t>
  </si>
  <si>
    <t>a-b. Provision of ‘cultural mediators’ or ‘patient navigators’ to facilitate access for migrants</t>
  </si>
  <si>
    <t xml:space="preserve">Groups reached by information for migrants on entitlements and use of health services 
A. Legal migrants
B. Asylum seekers
C. Undocumented migrants
Skip this question if answered Option 3 in previous questions
</t>
  </si>
  <si>
    <t>c. Groups</t>
  </si>
  <si>
    <t>153c</t>
  </si>
  <si>
    <t>None other than official language(s) and/or English</t>
  </si>
  <si>
    <t>1-3 languages (please specify)</t>
  </si>
  <si>
    <t>4 or more (please specify)</t>
  </si>
  <si>
    <t>Number of languages in which information for migrants concerning health education and promotion is available (not including the official languages of the country or English)
Skip this question if answered Option 3 in previous question.</t>
  </si>
  <si>
    <t>b. Languages</t>
  </si>
  <si>
    <t>153b</t>
  </si>
  <si>
    <t xml:space="preserve">policy for ad hoc health education and health promotion for migrants (campaigns, brochures, websites) Policy for individual level health education and health promotion for migrants:
Nationally, all clinicians are responsible for providing individualised health promotion and education to all patients. This is especially the case for the three preventive health targets (“Better Help for Smokers to Quit”; More Heart and Diabetes Checks; Increased Immunisation). The results across the health sector are reported quarterly to the Minister of Health.
Content is often adapted to take account of cultural differences. For example health promotion resources undergo concept development with focus groups and testing with the target audience, “First Food for Chinese Babies” is a good example.
http://www.arphs.govt.nz/Portals/0/Health%20Information/Nutrition%20and%20Healthy%20Eating/Nutrition%20fact%20sheets/FirstFood4ChineseBabies_English.pdf
</t>
  </si>
  <si>
    <t>More than one (please specify)</t>
  </si>
  <si>
    <t>Method of dissemination
A. websites
B. brochures in public places
C. ‘one-stop shops’
D. classes or individual instruction
E. other (specify)</t>
  </si>
  <si>
    <t>a. Methods of dissemination</t>
  </si>
  <si>
    <t>153a</t>
  </si>
  <si>
    <t>a-c. Information for migrants concerning health education and promotion</t>
  </si>
  <si>
    <t xml:space="preserve">Groups reached by information for migrants on entitlements and use of health services 
A. Legal migrants
B. Asylum seekers
C. Undocumented migrants
Skip this question if answered Option 3 in previous questions.
</t>
  </si>
  <si>
    <t>152c</t>
  </si>
  <si>
    <t xml:space="preserve">Migrants who enter Immigration NZs official settlement website are invited to contact Language Line if they cannot understand English. The hours are Mon-Fri 9-6 and Sat 9-2
https://www.newzealandnow.govt.nz/living-in-nz/healthcare
Migrants can ask service providers who fund Language Line services for a free interpreter to help them determine health services they are eligible for.
http://ethnicaffairs.govt.nz/story/how-language-line-works
Language Line is limited to 44 languages.
http://ethnicaffairs.govt.nz/story/how-language-line-works
DHBs with large migrant populations have in house interpreting services (for example, Waitemata DHB, ADHB, CMDHB). Some DHBs contract private services such as Interpreting NZ (70 languages)
http://www.interpret.org.nz/
There is a summary of the different languages that health related information (includes Patient Rights and the NZ Health Care System) is available in here:
http://www.caldresources.org.nz/info/cr/Health%20Information%20in%20Multiple%20languages/ACC%20and%20Healthcare%20System%20Information.htm#ACC
</t>
  </si>
  <si>
    <t>Number of languages in which information for migrants concerning entitlements and use of health services is available (not including the official languages of the country or English)
Skip this question if answered Option 3 to previous question.</t>
  </si>
  <si>
    <t>152b</t>
  </si>
  <si>
    <t>The methods of dissemination of information are largely via the internet, the telephone and face-to-face. There is some translated hardcopy material which is also available on the internet. Refugee services, cultural case workers, Asian health support services (WDHB), the Citizens Advice Bureaus and health service staff provide information face-to-face.</t>
  </si>
  <si>
    <t>152a</t>
  </si>
  <si>
    <t>Information for migrants concerning entitlements and use of health services</t>
  </si>
  <si>
    <t>a-c. Information for migrants concerning entitlements and use of health services</t>
  </si>
  <si>
    <t xml:space="preserve">A: National level: The MoH provides up-to-date eligibility information on its website for service providers. This includes guides/checklists about general eligibility to publically funded services and eligibility to enrol in Primary Health Organisations (PHOs). Resources to check eligibility include examples of documents:
http://www.health.govt.nz/new-zealand-health-system/eligibility-publicly-funded-health-services/guide-eligibility-publicly-funded-health-services-0
http://www.health.govt.nz/new-zealand-health-system/eligibility-publicly-funded-health-services/resources-service-providers-check-eligibility
DHB level: DHB ‘eligibility teams” are dedicated to ensuring that consumer eligibility is assessed. They must be up–to-date with Ministry of Health requirements for migrants. They include eligibility questions and patient documentation requirements (see 5) in patient enrolment records used by direct service providers. Material is provided to direct service providers, for example, by Counties Manukau DHB
http://www.countiesmanukau.health.nz/funded-services/hospital-specialist/ExternalReferrals-EligibilityHandout.pdf
Direct service provider level: A key migrant service provider reported that organisations provide up-to–date information in an ad hoc fashion. Generally direct service providers must find information about changes in eligibility themselves (personal communication Sue Lim, 12.11.14).
</t>
  </si>
  <si>
    <t>One one of these (please specify)</t>
  </si>
  <si>
    <t xml:space="preserve">A. Service provider organisations receive up-to date
     information on migrants’ entitlements.
B. Organisations pass on up-to-date information about
     these entitlements to their employees. 
</t>
  </si>
  <si>
    <t>Information for service providers about migrants' entitlements</t>
  </si>
  <si>
    <t>Do policies assist immigrants in accessing their health entitlements?</t>
  </si>
  <si>
    <t>POLICIES TO FACILITATE ACCESS</t>
  </si>
  <si>
    <t>B: Undocumented: Coverage for migrants for care does not depend on administrative discretion if the regulations and Ministry of Health directives are adhered to. The only person able to exercise discretion in granting coverage is the Minister of Health. However, in the case of UDMs a medical professional must decide whether “services are required to address immediate risks as a result of an emergency” [D.I.]</t>
  </si>
  <si>
    <t>A or B (please specify)</t>
  </si>
  <si>
    <t>A and B</t>
  </si>
  <si>
    <t>A. Administrative demands for documents which may be difficult for migrants to produce
B. Coverage for migrants may depend on decisions with uncertain outcome.
examples of A: proof of low income on the basis of tax returns; identity documents available only from the police; proof of address from local authority records.
Example of B: Decision made for example by administrators (receptionists, managers or committees), health workers making clinical judgements about criteria for entitlement such as ‘urgency’, financial departments deciding how rigorously to pursue unpaid bills, etc.</t>
  </si>
  <si>
    <t>Administrative discretion and documentation for undocumented migrants</t>
  </si>
  <si>
    <t xml:space="preserve">A: It may be difficult for refugees, protected people* and asylum seekers to produce extra documentation required to demonstrate eligibility for publically funded/part-funded care;
“Refugee Travel Document issued under the Passport Act 1992 or Certificate of Identity (COI) 
and 
Proof of refugee status/application such as a recent letter from Immigration NZ confirming that the person: 
D. has been recognised as a refugee or 
E. has a current application for refugee status or 
 a recent** letter from the Immigration and  Protection Tribunal confirming the person is  appealing against a refusal of refugee status. 
 If the COI states the person has residency status,  the INZ letters are not necessary.”
https://www.health.govt.nz/system/files/documents/pages/pho-enrolment-checklist.pdf
</t>
  </si>
  <si>
    <t>Administrative discretion and documentation for asylum-seekers</t>
  </si>
  <si>
    <t>A: Copy of passport required for all patients.</t>
  </si>
  <si>
    <t>Administrative discretion and documentation for legal migrants</t>
  </si>
  <si>
    <t xml:space="preserve">
A. B21, B22 Pregnant women (ante-natal care)
B. B21, B22 Mothers and babies (childbirth and post-natal care)
Not entitled to antenatal care or childbirth and post-natal care unless specified conditions satisfied (eg child will be born a NZ citizen [the right of citizenship for all children born in NZ was revoked in 2006 and special conditions now apply]). The specified conditions do not apply to refugees or asylum seekers. 
All pregnant women who require services to prevent transmission of HIV are eligible for services
C. Children B17, B18 All children in NZ are eligible to receive vaccinations listed on the NZ immunisation schedule whether or not otherwise eligible to receive services funded under the Act.
All children in NZ requiring Well Child/Tamariki Ora services are eligible for these.
D. People at increased risk of exposure to, or suffering from, infectious diseases (B23).
People who require services relating to infectious diseases or a quarantinable disease are eligible for services whether or not otherwise eligible to receive services funded under the Act
E. Victims of torture are eligible for specialised services.
http://www.rasnz.co.nz/clinical.html
       F.  Victims of human trafficking (B12).
 People who are victims or suspected to be victims  of offences against Section 98D of the Crimes Act  (human trafficking) are eligible for services whether  or not otherwise eligible to receive services funded  under the Act
 People are eligible for compulsory services under  certain Acts (Alcoholism and Drug Addiction (1966);  Criminal Procedure (Mentally Impaired Persons  (2003); Intellectual Disability (Compulsory  Assessment and Treatment (2003); Mental Health  (Compulsory Assessment and Treatment (1992)  whether or not otherwise eligible to receive services  funded under the Act
</t>
  </si>
  <si>
    <t>No exemptions</t>
  </si>
  <si>
    <t xml:space="preserve">One or two exemptions
(specify)
</t>
  </si>
  <si>
    <t>Three or more exemptions  (specify)</t>
  </si>
  <si>
    <t xml:space="preserve">a. antenatal and/or perinatal and/or postnatal care
b. infectious disease (e.g. TB, HIV/Aids)
c. care for minors (or for unaccompanied minors if other minors are covered)
d. care for vulnerable groups (e.g. victims of torture, trafficking or traumatisation)
e. other (specify)
This question is skipped if full inclusion is already guaranteed for this group.
</t>
  </si>
  <si>
    <t>c. Special exemptions for undocumented migrants</t>
  </si>
  <si>
    <t>147c</t>
  </si>
  <si>
    <t xml:space="preserve">ACC cover is cost free for accidents as it is for nationals.
http://www.legislation.govt.nz/act/public/2001/0049/latest/DLM99494.html
Provision of medical care (ie not accident treatment) in public hospitals is followed by billing for services for undocumented migrants. This is not the case for nationals:  “No one will be refused urgent treatment; however charges will apply for people who are not eligible for publicly funded services in New Zealand. After receiving emergency treatment patients have fourteen days to prove eligibility or will be invoiced for the care received” (Whangarei District Health Board) http://www.wdhb.org.nz/content/page/patient-eligibility/m/2724/
This does not contradict the Health and Disability Services Eligibility Direction 2011, pursuant to Section 32 of Under the New Zealand Health and Disability Act 2000 G. Other (B24, B 25) because the services are provided and the invoice for care is sent after this.   Emergency services – people are eligible for  services if these are required to address immediate  risks as a result of an emergency whether or not  otherwise eligible to receive services funded under  the Act.  In primary care services, where part charges apply, undocumented migrants must cover full costs via out of pocket payments. Private health insurance is not available to undocumented migrants. Sometimes low cost or free care is provided on a discretionary, individual, humanitarian basis. Occasionally national embassies cover costs.
</t>
  </si>
  <si>
    <t xml:space="preserve"> Emergency care only (or none if no inclusion)</t>
  </si>
  <si>
    <t>More than emergency care, but less than for
          nationals</t>
  </si>
  <si>
    <t xml:space="preserve"> Same coverage as nationals</t>
  </si>
  <si>
    <t xml:space="preserve">Undocumented migrants: extent of coverage
Answer 0 if answered Option 3 in previous question.
</t>
  </si>
  <si>
    <t>b. Coverage for undocumented migrants</t>
  </si>
  <si>
    <t>147b</t>
  </si>
  <si>
    <t>Undocumented migrants include migrants whose applications to be recognised as refugees are unsuccessful and whose appeals against this are unsuccessful; people who have exceeded the terms of their visas (‘overstayers’); and people who have entered the country illegally and not applied for a visa or refugee status. These migrants are eligible for the health care available via Accident Compensation Corporation (ACC).  They are not eligible for other publicly funded health care in the circumstances described below (4) and if they are detained in custody awaiting deportment. However, District Health Board policy is not to turn away people who need urgent care. Hopsital patient discharge is at the discretion of medical personnel, not finance departments. In addtion, undocumented migrants are eligible for care for accidental injury under the ACC Act.</t>
  </si>
  <si>
    <t>No inclusion (costs must be paid in full by the user or by a commercial insurance policy)</t>
  </si>
  <si>
    <t>Some conditions for inclusion</t>
  </si>
  <si>
    <t xml:space="preserve"> Inclusion is unconditional</t>
  </si>
  <si>
    <t>undocumented migrants: conditions for inclusion in a system of health care coverage
Please specify any conditions for obtaining health care coverage, such as length of stay or other conditions (e.g. residing in a State facility). (Ignore the conditions which have to be satisfied in order to be classed as a ‘migrant’ rather than a ‘visitor’.)</t>
  </si>
  <si>
    <t>a. Conditions for undocumented migrants</t>
  </si>
  <si>
    <t>147a</t>
  </si>
  <si>
    <t>Health entitlements for undocumented migrants</t>
  </si>
  <si>
    <t>a-c. Health entitlements for undocumented migrants</t>
  </si>
  <si>
    <t>c. Special exemptions for asylum-seekers</t>
  </si>
  <si>
    <t>146c</t>
  </si>
  <si>
    <t xml:space="preserve">First time asylum seekers (who apply to Refugee Status Branch of Immigration New Zealand) and asylum seekers who are appealing the decision not to allow refugee status (to the Immigration and Protection Tribunal) are eligible for the same coverage as nationals via publicly funded services.
http://www.health.govt.nz/new-zealand-health-system/eligibility-publicly-funded-health-services/guide-eligibility-publicly-funded-health-services-0/refugees-and-protected-persons
</t>
  </si>
  <si>
    <t xml:space="preserve">Asylum seekers: extent of coverage
Answer 0 if answered Option 3 in previous question.
</t>
  </si>
  <si>
    <t>b. Coverage for asylum-seekers</t>
  </si>
  <si>
    <t>146b</t>
  </si>
  <si>
    <t xml:space="preserve">A person is eligible to receive services funded under the Act if the person is
a. recognised as a refugee under the Immigration Act 2009; or
b. in the process of having a claim for recognition as a refugee determined by a refugee and protection officer; or
c. in the process of having an appeal for recognition as a refugee determined by the Immigration and Protection Tribunal” (Health and Disability Services Eligibility Direction 2011.B10, p.6)
http://www.health.govt.nz/new-zealand-health-system/eligibility-publicly-funded-health-services/guide-eligibility-publicly-funded-health-services-0/refugees-and-protected-persons
</t>
  </si>
  <si>
    <t>Asylum-seekers: conditions for inclusion in a system of health care coverage
Please specify any conditions for obtaining health care coverage, such as length of stay or other conditions (e.g. residing in a State facility). (Ignore the conditions which have to be satisfied in order to be classed as a ‘migrant’ rather than a ‘visitor’.)</t>
  </si>
  <si>
    <t>a. Conditions for asylum-seekers</t>
  </si>
  <si>
    <t>146a</t>
  </si>
  <si>
    <t>Health entitlements for asylum-seekers</t>
  </si>
  <si>
    <t>a-c. Health entitlements for asylum-seekers</t>
  </si>
  <si>
    <t>c. Special exemptions for legal migrants</t>
  </si>
  <si>
    <t>145c</t>
  </si>
  <si>
    <t>Coverage for health and disability services is the same as for nationals ie hospitals (full cover), primary care services (subsidised cover), population health services, accident compensation insurance, disability services.</t>
  </si>
  <si>
    <t xml:space="preserve">Legal migrants: extent of coverage
Answer 0 if answered Option 3 in previous question.
</t>
  </si>
  <si>
    <t>b. Coverage for legal migrants</t>
  </si>
  <si>
    <t>145b</t>
  </si>
  <si>
    <t xml:space="preserve">The score for 1a applies to migrants who   are permanent residents. This includes   “quota refugees” (UNHCR quota) and   “convention refugees” whose applications   for refugee status have been accepted by   the Refugee Status Branch of Immigration   New Zealand. There is a reciprocal health   care  arrangement for Australian and United   Kingdom citizens  whereby they can receive   health care.
  Holders of work visas which    are for less than two years are not eligible   for services except Accident    Compensation Corporation (ACC) cover.   For more details and other conditions regarding eligibility for publically funded services as described by the New   Zealand  Ministry of Health see here:
http://www.health.govt.nz/new-zealand-health-system/eligibility-publicly-funded-health-services/guide-eligibility-publicly-funded-health-services-0
</t>
  </si>
  <si>
    <t>Legal migrants: conditions for inclusion in a system of health care coverage
Please specify any conditions for obtaining health care coverage, such as length of stay or other conditions (e.g. residing in a State facility). (Ignore the conditions which have to be satisfied in order to be classed as a ‘migrant’ rather than a ‘visitor’.)</t>
  </si>
  <si>
    <t>a. Conditions for legal migrants</t>
  </si>
  <si>
    <t>145a</t>
  </si>
  <si>
    <t>Health entitlements for legal migrants</t>
  </si>
  <si>
    <t>a-c. Health entitlements for legal migrants</t>
  </si>
  <si>
    <t>Are health entitlements equal for immigrants and for nationals?</t>
  </si>
  <si>
    <t>ENTITLEMENT TO HEALTH SERVICES</t>
  </si>
  <si>
    <t>Is the health system responsive to immigrants' needs?</t>
  </si>
  <si>
    <t>HEALTH</t>
  </si>
  <si>
    <t xml:space="preserve">Affirmative action which is set out in s 19(2) BORA (“Measures taken in good faith for the purpose of assisting or advancing persons or groups of persons disadvantaged because of colour, race, ethnic or national origins, sex, marital status, or religious or ethical belief do not constitute discrimination”) could be justified. However, it does not seem to be the case in New Zealand at this point in time that special affirmative action programmes (in legislation) exists. 
Sections 73, 74 HRA  allow affirmative action programmes under the HRA. Amaltal Fishing Company Ltd v Nelson Polytechnic (No 2) [1996] 2 HRNZ 225 stated that affirmative action is only justified if it can be shown that it does actually have a changing/positive effect. 
Section 24 Statistics Act 1975 allows Statistics New Zealand to collect data on religion, ethnicity, citizenship, and nationality. </t>
  </si>
  <si>
    <t>Only a</t>
  </si>
  <si>
    <t>Both of these</t>
  </si>
  <si>
    <t xml:space="preserve">Law provides for:                                             
a) introduction of positive action measures on issues of ethnicity, race or religion that could also benefit people of immigrant background                                              
b) assessment of these measures (ex. research, statistics)                                                                 Positive action: is a specific temporary measure adopted in order to compensate/or prevent  the disadvantage suffered by a specific group compared to another. </t>
  </si>
  <si>
    <t xml:space="preserve">Law covers positive action measures </t>
  </si>
  <si>
    <t xml:space="preserve">Nothing specific other than the also referred to obligations under the BORA and HRA. </t>
  </si>
  <si>
    <t>Neither of these</t>
  </si>
  <si>
    <t xml:space="preserve">Law provides for:          
a) obligation for public bodies to promote equality in general in carrying out their functions                                                      
b) obligation for public bodies to ensure that parties to whom they award contracts, loans, grants or other benefits respect non-discrimination                                       </t>
  </si>
  <si>
    <t xml:space="preserve">Public bodies obliged to promote equality </t>
  </si>
  <si>
    <t xml:space="preserve">Section 7 BORA provides for a report by the Attorney-General of the BORA compliance of every bill introduced into Parliament, ie whether the bill is compliant with s 19 BORA. The Ministry of Justice is generally  prepares the reports for the Attorney General. The Ministry of Justice does have a specialised Bill of Rights/Human Rights policy group. They are not only responsible for the reports but also for policy development in the anti-discrimination area. They will provide advice to other agency should in their policy development discrimination issues arise.  </t>
  </si>
  <si>
    <t>On the national level there are:                                      
a) Mechanism to systematically review legislation for compliance with anti-discrimination law (e.g. obligatory impact assessments, obligatory consultation or binding opinions of equality or advisory body)
b) Unit in government/ministries directly working on anti-discrimination/equality on these grounds (please name)</t>
  </si>
  <si>
    <t xml:space="preserve">Ensuring compliance of mainstream legislation </t>
  </si>
  <si>
    <t>At least one of these (please specify)</t>
  </si>
  <si>
    <t>All three</t>
  </si>
  <si>
    <t>Law provides that the State itself (and not the Specialised body):
a) disseminates information
b) ensures social dialogue around issues of discrimination
c) provides for structured dialogue with civil society</t>
  </si>
  <si>
    <t xml:space="preserve">Active information policy and dialogue </t>
  </si>
  <si>
    <t xml:space="preserve">In accordance with s 75(d) HRA the Complaints Division of the Human Rights Commission can instigate investigations and proceedings in its own name. As already set out it can lead its own investigation. </t>
  </si>
  <si>
    <t>B</t>
  </si>
  <si>
    <t>A and b</t>
  </si>
  <si>
    <t xml:space="preserve">Specialised body has the power to:  
a) instigate proceedings in own name  
b) lead own investigation </t>
  </si>
  <si>
    <t>Powers to instigate proceedings and enforce findings</t>
  </si>
  <si>
    <t xml:space="preserve">Under ss 82, 84 HRA the Proceedings Commissioner can take  any complaint to the District Court, High Court, and Court of Appeal. It has to be noted that in New Zealand judicial review proceedings are civil proceedings. </t>
  </si>
  <si>
    <t>B or none</t>
  </si>
  <si>
    <t>A</t>
  </si>
  <si>
    <t>Specialised body has the legal standing to engage in:                               
a) judicial proceedings on behalf of a complainant                                                    
b) administrative proceedings on behalf of the complainant</t>
  </si>
  <si>
    <t xml:space="preserve">Legal standing in procedures </t>
  </si>
  <si>
    <t xml:space="preserve">As already set out above, the HRT is a specialised agency (a tribunal) set up under the HRA (ss 93 et seq HRA). Its decisions are binding. Appeal to the High Court (s 123 HRA) and the Court of Appeal on questions of law (s 124 HRA) are possible. </t>
  </si>
  <si>
    <t>All</t>
  </si>
  <si>
    <t>If the specialised body acts as a quasi-judicial body:
a) its decisions are binding                         
b) an appeal of these decisions is possible</t>
  </si>
  <si>
    <t xml:space="preserve">Powers as quasi-judicial body </t>
  </si>
  <si>
    <t xml:space="preserve">The Human Rights Commission will do an independent investigation (s 75 HRA). If no settlement can be reached, the Office of the Proceedings Commissioner will be, when the requirements under s 82 HRA are met, take the case to the HRT and if necessary on appeal (s 84 HRA). The Human Rights Commission will independently investigate (ss 75, 78 HRA). </t>
  </si>
  <si>
    <t>Only one (please specify)</t>
  </si>
  <si>
    <t>Specialised Body has the powers to assist victims by way of
a)  independent legal advice to victims on their case                                                     
b) independent investigation of the facts of the case</t>
  </si>
  <si>
    <t>Powers to assists victims</t>
  </si>
  <si>
    <t xml:space="preserve">The Human Rights Act 1993 establishes the Human Rights Commission whose mandate  it is under s 5 HRA  inter alia to (a) promote education and publicity, respect for and observance of human rights; (b) to encourage and co-ordinate programmes and activities in the field of human rights, and (m) to administer the HRA. </t>
  </si>
  <si>
    <t>Ground a</t>
  </si>
  <si>
    <t>Two grounds</t>
  </si>
  <si>
    <t>All three grounds</t>
  </si>
  <si>
    <t>Specialised Equality body has been established with a mandate to combat discrimination on the grounds of:                                                                  a) race and ethnicity                                  
b) religion and belief                               
c) nationality                                                                     Note: If there is no dedicated specialised equality body, then answer with option 3 to Q137-140 and skip to Q 141</t>
  </si>
  <si>
    <t xml:space="preserve">Mandate of specialised equality body </t>
  </si>
  <si>
    <t>Can all residents benefit from strong government commitments to equality and independent equality policies?</t>
  </si>
  <si>
    <t>EQUALITY POLICIES
Note: For discrimination on grounds of race/ethnicity, religion/belief and/or nationality</t>
  </si>
  <si>
    <t xml:space="preserve">BORA itself does not provide for any. Remedies were judicially developed recognising that an effective protection of human rights enshrined in BORA would not be possible. The remedies so far developed  are: Baigent damages, stay of proceedings, exclusion of evidence.  It is still open whether the courts will award a declaration of inconsistency. The courts have hinted that this is open to them but have yet to issue one [see R v Hansen [2007] 3 NZLR 1]
HRA remedies are: declaration of inconsistency under Part 1A, s 92J; under s 86: a declaration that the defendant has committed a breach of the HRA; an order restraining the defendant from continuing or repeating the breach; damages; an order that the defendant perform any acts specified in the order with a view to redressing any loss or damage suffered; a declaration that any contract entered into or performed in contravention of any of the provisions of Part II of the HRA is an  illegal contract; relief in accordance with the Illegal Contracts Act 1970; such other relief as the Tribunal thinks fit.  </t>
  </si>
  <si>
    <t>At least 2 (please specify)</t>
  </si>
  <si>
    <t>At least c, e and h (please specify)</t>
  </si>
  <si>
    <t>At least 5 (please specify)</t>
  </si>
  <si>
    <t>Sanctions include:           
a) financial compensation to victims for material damages      
b) financial compensation to victims for moral damages/ damages for injuries to feelings                                   
c) restitution of rights lost due to discrimination/ damages in lieu             
d) imposing positive measures on discrimination                                           
e) imposing negative measures to stop offending                                           
f) imposing negative measures to prevent repeat offending                         
g) specific sanctions authorising publication of the verdict (in a non-judicial publication, i.e. not in documents produced by the court)        
h) specific sanctions for legal persons</t>
  </si>
  <si>
    <t xml:space="preserve">Range of sanctions </t>
  </si>
  <si>
    <t xml:space="preserve">Individual actions and class actions are possible. </t>
  </si>
  <si>
    <t>One or none (please specify)</t>
  </si>
  <si>
    <t>Legal actions include:                                                                
a) individual action                                                            
b) class action (court claim where one or more named claimants pursue a case for themselves and the defined class against one or more defendants)
c) Actio popularis (Action to obtain remedy by a person or a group in the name of the collective interest)</t>
  </si>
  <si>
    <t xml:space="preserve">Range of legal actions </t>
  </si>
  <si>
    <t xml:space="preserve">a. The Proceedings Commissioner  can appear in any proceedings before the Human Rights Review Tribunal and the courts when he/she decides to institutes a complaint (ss 82, 84 HRA)
b. Section 108 HRA states that “any person who satisfies the Human Rights Review Tribunal that he or she has an interest in the proceedings greater than the public generally, may appear and may call evidence on any matter that should be taken into account in determining the proceedings.”
c. In Attorney-General v Child Poverty Action Group(“CPAG”) (HC Wellington, CV 2006-485-1713, 6 Nov 2006) CPAG argued that it could take the case to the Human Rights Review Tribunal  even though they were “solely observer of the issues”. The Court concluded that “the Tribunal was correct to find that any person may may complain of discrimination, and thereafter bring proceedings before the Tribunal [66]. In the discussion the Court pointed out that by incorporating Part 1A into the HRA which allows a challenge to legislation and the ability for the Tribunal (and the courts) to issue  a declaration of inconsistency Parliament  gave the legislation a political purpose. The fact that Parliament had not curtailed standing at the time of incorporation meant that it wanted to allow any person to complain. </t>
  </si>
  <si>
    <t xml:space="preserve">Neither </t>
  </si>
  <si>
    <t>A or b</t>
  </si>
  <si>
    <t xml:space="preserve"> A and b</t>
  </si>
  <si>
    <t>Legal entities with a legitimate interest in defending the principle of equality:          
a) may engage in proceedings on behalf of victims         
b) may engage in proceedings in support of victims  
Definition: proceedings on behalf of victims means to represent a person or company  in a court;  proceedings in support of victims means joining already existing proceedings</t>
  </si>
  <si>
    <t xml:space="preserve">Role of legal entities in proceedings </t>
  </si>
  <si>
    <t>Legal aid is available for people who are charged with criminal offences and cannot afford their own lawyer. Legal aid is available for people involved in family disputes that go to court (such as care of children) if they need a lawyer and cannot afford one.
Legal aid may be available for people involved in civil disputes (such as disputes over money, housing, ACC and jobs) if they need a lawyer and cannot afford one.
Entitlements are regulated in the Legal Services Regulations 2011. 
The court pays for all interpretation and translation services delivered in court.  Where interpretation and translation are required for preparation, the fees are reimbursed by the Ministry at the rates stated in the Witnesses and Interpreters Fees Regulations 1974.  
Where there is a scarcity of interpreters and translators of a particular language approval may be sought to pay at a higher rate.
Interpreter's costs are a pre-approved disbursement for Civil, Family and Criminal (except High Cost) cases.
Interpreter's costs require prior approval via an application for an amendment to grant for Criminal High Cost cases.
Translator's costs require prior approval via an application for amendment to grant for Family, Civil, and Criminal (including High Cost) cases.
This disbursement is not available for Waitangi Tribunal cases.
A GST receipt is required to support a claim for reimbursement.</t>
  </si>
  <si>
    <t xml:space="preserve">None </t>
  </si>
  <si>
    <t>A or b (please specify)</t>
  </si>
  <si>
    <t>a) State (not the equality body) provides financial assistance or free court-appointed lawyer to pursue complaint before courts where victims do not have the necessary means                                                         
b) where necessary an interpreter is provided free of charge</t>
  </si>
  <si>
    <t xml:space="preserve">State assistance for victims </t>
  </si>
  <si>
    <t>The Human Rights Act 1993 prohibits victimisation of people because of their assertion of their human rights under the Act or because of the making of a disclosure under the Protected Disclosures Act 2000.</t>
  </si>
  <si>
    <t>A or none</t>
  </si>
  <si>
    <t xml:space="preserve"> More than a,b </t>
  </si>
  <si>
    <t>Protection against victimisation in:       
a) employment                                            
b) vocational training                                
c) education                                               
d) services                                                  
e) goods</t>
  </si>
  <si>
    <t>Protection against victimisation</t>
  </si>
  <si>
    <t xml:space="preserve">Statistical data is regularly used in Bill of Rights cases. The Crown often has to present statistical data to prove why a limitation on a right is justified.  In  Ministry of Health v Atkinson [2012] NZCA 184 the Court of Appeal in para [74] suggests that to establish the correct comparator group for the determination of discrimination “situation testing” should be used. However, it should be noted that the Court’s finding did not constitute the ratio of the case and that the methodology in regard to comparator groups is still open. </t>
  </si>
  <si>
    <t>A or b (please specify which)</t>
  </si>
  <si>
    <t xml:space="preserve">A and b </t>
  </si>
  <si>
    <t xml:space="preserve">Would national legislation (including Procedure codes) accept a and/or b as potential evidence in court?        
a) situation testing  
b) statistical data                                                          </t>
  </si>
  <si>
    <t>Law accepts situation testing&amp; statistical data</t>
  </si>
  <si>
    <t xml:space="preserve">In civil proceedings, the usual rules as to onus and standard of proof apply. Whoever alleges bears the onus of proving that the allegation on the balance of probabilities [Brown v Attorney-General [2005] 2 NZLR 405]. Administrative proceedings in New Zealand are deemed civil proceedings. </t>
  </si>
  <si>
    <t xml:space="preserve">Only a </t>
  </si>
  <si>
    <t>a) shift in burden of proof in judicial civil procedures                                        
b) shift in burden of proof in administrative procedures</t>
  </si>
  <si>
    <t xml:space="preserve">Shift in burden of proof in procedures </t>
  </si>
  <si>
    <t xml:space="preserve">Under the HRA the Commission will try to mediate first. Civil proceedings can after failed mediation instigate civil proceedings under s 83 HRA before the Human Rights Review Tribunal  (“HRRT”).  Appeals to the High Court (and from there the usual appeals) are possible from the HRRT. 
Under Part 1A of the HRA complaints in regard to discriminatory legislation can be taken to the HRRT. The HRRT has the opportunity to declare discriminatory legislation inconsistent with BORA (s 92 J HRA). 
The “normal” criminal and administrative law remedies are available. 
Employment Court’s jurisdiction re disputes
(1)Challenge to determination of Authority
A party to a matter before the Authority who is dissatisfied with the determination of the Authority may elect to have the matter heard by the Court [see s 179].
(2)Referral of question of law to Court
Where a question of law arises during an investigation, the Authority may refer that question of law to the Court and delay the investigation until it receives the Court’s opinion [see s 177]
(3)Removal of dispute proceedings to Court
Where a matter is before the Authority, any party may apply to the Authority to have the matter, or part of it, removed to the Court to be heard and determined without the Authority investigating the matter [see s 178]
It should be noted that for the infringement of BORA so-called Baigent [Simpson v Attorney-General (Baigent) [1994] 3 NZLR 667 (CA)] damages are available. </t>
  </si>
  <si>
    <t>Two of these (please specify)</t>
  </si>
  <si>
    <t xml:space="preserve">Access for victims, irrespective of grounds of discrimination, to:                  
a) judicial civil procedures                                                 b) criminal procedures                     
c) administrative procedures                 </t>
  </si>
  <si>
    <t>Procedures available for victims</t>
  </si>
  <si>
    <t>Are victims of discrimination encouraged to bring forward a case?</t>
  </si>
  <si>
    <t>ENFORCEMENT MECHANISMS
Note: For discrimination on grounds of race/ethnicity, religion/belief and/or nationality</t>
  </si>
  <si>
    <t xml:space="preserve">Section 44 HRA which reads:”It shall be unlawful for any person who supplies goods, facilities, or services to the public or to any section of the public-
(a) To refuse or fail on demand to provide any other person with those goods, facilities, or services; or
(b) To treat any other person less favourably in connection with the provision of those goods, facilities, or services than would otherwise be the case,-
by reason of any of the prohibited grounds of discrimination….”
Section 45- exception in relation to courses and counselling – positive discrimination in regard to persons of particular race, ethnic or national origin possible where highly personal matters are involved. 
Should the provision of  goods and services be afforded by the government and in accordance with s 3 BORA s 19 BORA applies the exceptions stipulated in the HRA provide guidance in regard to the application of s 19 and s 5 (justified limitations).  </t>
  </si>
  <si>
    <t>Ground a, none, or only based on international standards or constitution, subject to judicial interpretation</t>
  </si>
  <si>
    <t>Law covers access to supply of goods and services available to the public, including health:                                                              
a) race and ethnicity                                
b) religion and belief                                    
c) nationality</t>
  </si>
  <si>
    <t>Access to and supply of public goods and services, including health</t>
  </si>
  <si>
    <t xml:space="preserve">Section 53 HRA states it is unlawful for any person  
(a) To refuse or fail to dispose of any estate or interest in land or any residential or business accommodation to any other person
(b) To dispose or such an estate or interest or such accommodation to any person on less favourable terms and conditions than are or would be offered to other persons; or
(c) To treat any person who is seeking to acquire or has acquired such an estate or interest or such accommodation differently from other persons in the same circumstances; or
(d) To deny any person, directly or indirectly, the right to occupy any land or any residential or business accommodation; or
(e) To terminate any estate or interest in land or the right of any person to occupy any land or any residential or business accommodation,- 
By reason of any of the prohibited grounds of discrimination. 
Exception in s 54 in regard to residential accommodation which is to be shared  with the person disposing of the accommodation, or on whose behalf it is disposed of.
Exception in s 55 in relation to hostel or any establishment (such as hospital, club, school, university, religious institution, or retirement village), or any part thereof, where accommodation is provided only for persons of  the …same religious or ethical belief..” 
Should the provision of  land, housing, and other accommodation be afforded by the government and in accordance with s 3 BORA s 19 BORA applies the exceptions stipulated in the HRA provide guidance in regard to the application of s 19 and s 5 (justified limitations). </t>
  </si>
  <si>
    <t>Law covers access to and/or supply of goods and services available to the public, including housing:                                                              
a) race and ethnicity                                
b) religion and belief                                      
c) nationality</t>
  </si>
  <si>
    <t>Access to and supply of public goods and services, including housing</t>
  </si>
  <si>
    <t xml:space="preserve">Social protection falls in the realm of the state. Under s 19 BORA the state is not allowed to discriminate unless the discrimination is justified in a free and democratic society (s 5 BORA). A search on Brookers legislative database using the prohibited grounds mentioned in this question did not produce any results in regard to social welfare legislation. </t>
  </si>
  <si>
    <t>Law covers social protection, including social security:                    
a) race and ethnicity                                
b) religion and belief                                   
c) nationality</t>
  </si>
  <si>
    <t xml:space="preserve">Social protection </t>
  </si>
  <si>
    <t xml:space="preserve">Section 57 HRA reads:”(1) It shall be unlawful for an educational establishment, or the authority responsible for the control of an educational establishment, or any person concerned in the management  of an educational establishment or in teaching at an educational establishment,-
(a) To refuse or fail to admit a person or pupil or student; or
(b) To admit a person as a pupil or a student on less favourable terms and conditions…
(c) To deny or restrict access to any benefits or services provided by the establishment; or
(d) To exclude a person as a pupil or a student or subject him or her to any other detriments,-…..
(2) In this section “educational establishment” includes an establishment offering any form of training or instruction and educational establishment under the control of an organisation or association referred to in section 40 [vocational training bodies] of this Act.” 
It is not discriminatory under s 58 for an educational establishment which is wholly or principally for students of one ..race, or religious belief to refuse to admit  students of a different…race, or religious belief…
It might be worthy to note that under s 4 of the Education Act 1989 different rules apply to the enrolment of international students to NZ  primary and secondary schools. Section 4B of the Education Act stipulates that international students have to pay fees for any tuition they receive. 
Section 77 of the Education Act 1964 states that teaching at state primary schools is to be of a secular nature. However, s 78 of the Act goes on to provide that the boards of trustees of state primary schools can “close” the school for one hour per week (up to a maximum of 20 hours a year) in order that religious instruction or observance can take place. Under s 79 of the Act parents can opt out of that instruction or observance for their children. The Education Act 1964 does not regulate religious education or observance in secondary schools. In Rich v Christchurch Girls’ High School Board of Governors (No 1) [1974] 1 NZLR 1, a pre-BORA case, the Court of Appeal held that school assemblies which included some religious observance were lawful as long as the parents could “opt out” their children. </t>
  </si>
  <si>
    <t>Law covers education (primary and secondary level):                          
a) race and ethnicity                                
b) religion and belief                                 
c) nationality</t>
  </si>
  <si>
    <t xml:space="preserve">Education </t>
  </si>
  <si>
    <t xml:space="preserve">Sections 104, 105 of the Employment Relations Act 2000 (“ERA”) outline the requirements of discrimination under the Act. Section 105 refers to s 21 HRA In regard to the definitions of the grounds of discrimination.  Section 109 ERA prohibits racial harassment. 
Section 22 HRA prohibits discrimination in regard to employment 
(a) To refuse or omit to employ the applicant on work of that description which is available; or
(b) To offer or afford the applicant or the employee less favourable terms of employment, conditions of work, superannuation or other fringe benefits, and opportunities for training, promotion, and transfer than are made available to applicants or employees of the same or substantially similar capabilities employed in the same or substantially similar circumstances on work of that description; or
(c) To terminate the employment.., or subject the employee to any detriment….
(d) To retire the employee, or to require or cause the employee to retire or resign,-
By reason of any of the prohibited grounds of discrimination. 
The protection extents to job applications (s 23 HRA). 
An exception exists for employment that involves national security: the employer can discriminate on grounds of inter alia religious and ethical belief or national origin (s 25 HRA). 
A further exception exists in relation to work performed outside New Zealand (s 26) and are such that, because of the laws, customs, or practices performed, they are ordinarily carried out only by a person who is of a particular,,religious or ethical belief. 
Positive discrimination in employment exists under s 28 HRA in regard to religion. Different treatment based on sex is allowed if religion requires it. Where a religious or ethical belief requires its adherents to follow a particular practice, an employer must accommodate the practice so long as any adjustment of  the employer’s activities required to accommodate the practice does not unreasonably disrupt the employer’s activities (s 28(3) HRA). 
Section 40 HRA prohibits discrimination on the grounds in s 21 HRA for vocational training bodies to discriminate
(a) To refuse or omit to provide training, or facilities or opportunities for training; or
(b) To provide training, or facilities or opportunities for training, on less favourable terms and conditions than would otherwise be made available; or 
(c) To terminate training, or facilities or opportunities for training. 
Section 19 BORA prohibits generally that the state acts discriminatory in employment.  Discrimination, however, might be justified under s 5 BORA. The exception stipulated under the HRA give guidance when discrimination in employment might be justified under s 5. </t>
  </si>
  <si>
    <t>Law covers employment and vocational training:       
a) race and ethnicity                                
b) religion and belief                                  
c) nationality</t>
  </si>
  <si>
    <t xml:space="preserve">Employment &amp; vocational training </t>
  </si>
  <si>
    <t>Is racial, ethnic, religious, and nationality discrimination outlawed in all areas of life?</t>
  </si>
  <si>
    <t>FIELDS OF APPLICATION</t>
  </si>
  <si>
    <t>Multiple discrimination or intersectionality are not addressed in NZ anti-discrimination law</t>
  </si>
  <si>
    <t>No</t>
  </si>
  <si>
    <t>Yes but the victim has no choice on the main ground to invoke in courts - please specify</t>
  </si>
  <si>
    <t>Yes, and victim has the choice of the main ground to invoke in courts - please specify</t>
  </si>
  <si>
    <t>Are there any legal provisions covering  multiple discrimination?                                                                         Note: This means discrimination 
based on more than one protected ground</t>
  </si>
  <si>
    <t>Law covers multiple discrimination</t>
  </si>
  <si>
    <t xml:space="preserve">Option a &amp; b:
Sections 61, 63, 67, 131 HRA (above). 
Blasphemy:  The offence of blasphemy remains in the Crimes Act 1961 (s 123) without, it must be thought, any particular room for application. Given the common law and statutory antecedents for the offence, it is tolerably clear that it applies only to perceived attacks on Christian beliefs. The essence of the offence is vilifying or degrading Christianity with an intent to cause serious offence or by abusing sacred objects or beliefs. In the only reported New Zealand case on the scope of the offence, R v Glover [1922] GLR 185, the direction to the jury asked whether on the basis of community standards the words had exceeded the bounds of propriety and reached contemptuousness, reviling, and insult.
The constituents of blasphemy are nowhere defined in statute; all the legislature has done is to define what it is not: It is not an offence to express in good faith and in decent language, or to attempt to establish by arguments used in good faith and conveyed in decent language, any opinion whatever on any religious subject. 
It is an offence punishable by one year's imprisonment for any person to publish a blasphemous libel. The leave of the Attorney-General is necessary before a prosecution may be brought. Some blasphemous publications might fall within the definition of “objectionable” in the Films, Videos, and Publications Classification Act 1993, and would justify action under that Act.
 The Crimes Act 1961 outlaws only blasphemous libels, and on the common understanding a libel is constituted only by words in writing or other permanent form. The normal redress for broadcast blasphemy is by means of the complaints procedures of the Broadcasting Act 1989, which requires broadcasters to observe standards of good taste and decency [s 4 of the 1989 Act]. 
Inciting racial disharmony/ harassment. 
It is an offence under s 131 HRA to publish or broadcast statements which are threatening, abusive or insulting, these statements being intended and likely to excite hostility or ill will against, or bring into contempt or ridicule, any group of persons in New Zealand on the ground of the colour, race or ethnic or national origins of that group of persons. The statement must be published or distributed to the public at large, or any member or members of the public.20 The offence goes by the name of “inciting racial disharmony” and is a summary offence punishable by imprisonment for a term not exceeding three months or to a fine not exceeding $7000. The Attorney-General must consent to any prosecution [s 132 HRA] There is one reported prosecution in New Zealand – against a pamphleteer who vilified Jews [King-Ansell v Police [1979] 2 NZLR 531 (CA): This case was prosecuted under the predecessor of s 131 of the Human Rights Act 1993, s 25 of the Race Relations Act 1971].
In addition, the criminal offence like crimes and offences  against public order (ss 73 et seq Crimes Act 1961 and Summary Offences Act 1981 ss 3 et seq respectively) protect the incitement of racial and religious disharmony.  
Section 109 of the Employment Relations Act 2009 defines racial harassment as being language, visual material or physical behaviour that: 
• expresses hostility against, or brings into contempt or ridicule, the employee on the ground of the race, colour or ethnic or national origins of the employee; and
• is hurtful or offensive to the employee; and
• has either by its nature or through repetition a detrimental effect on the employees employment, performance or job satisfaction.
Defamation
No particular law is in place in New Zealand in regard to racial or religious defamation. Therefore the general rules of defamation apply.  A defamatory statement is “a statement which tends to lower a person in the estimation of right thinking members of society generally, or which tends to cause him or her to be shunned or avoided, or which tends to cause the person to be exposed to hatred, contempt or ridicule, or which is a false statement about a person to his or her discredit. A statement may be in the form of words or pictures, visual images, gestures, and other means of signifying meaning” [Ian McKay, Laws of New Zealand, Defamation, para [40]. 
The test is whether, under the circumstances in which the words were published, a reasonable person to whom the publication was made would be likely to understand it in a defamatory sense. Words which tend to diminish the esteem in which a person is held by criminals or by persons out of sympathy with the law will not give a right of action, for that is not a standard which may be recognised.
The fact that the person to whom the words were published did not believe them to be true is irrelevant and does not affect the right of action. It may, however, affect the question of damages. [Ian McKay, Laws of New Zealand, Defamation, para [41].
Option c
Sections 306-312 Crimes Act are applicable in regard to criminal offences. 
Section 68 HRA extends liability in regard to ss 61, 63, 67 to the employer and principals. </t>
  </si>
  <si>
    <t>Two of these or less (Please specify)</t>
  </si>
  <si>
    <t>A, b and c</t>
  </si>
  <si>
    <t xml:space="preserve">All </t>
  </si>
  <si>
    <t xml:space="preserve">The law prohibits:    
a) Public incitement to violence, hatred or discrimination on basis of race/ethnicity; religion/belief/nationality                         
b) Racially/religiously motivated public insults, threats or defamation                
c) Instigating, aiding, abetting or attempting to commit such offences
d) Racial profiling </t>
  </si>
  <si>
    <t>Prohibitions in law</t>
  </si>
  <si>
    <t xml:space="preserve">Sections 3, 19 BORA (see explanations above). </t>
  </si>
  <si>
    <t>Anti-discrimination law applies to the public sector, including:                                     
a) Public bodies  
b) Police force</t>
  </si>
  <si>
    <t xml:space="preserve">Law applies to public sector </t>
  </si>
  <si>
    <t>In regard to the HRA the application to legal persons is stipulated in the relevant provisions, eg s 37(1) “It shall be unlawful for an organisation….(a) to refuse or omit to accept any person for membership…..”
In regard to BORA, s 3(b) stipulates that the Act applies to “acts done- by any person or body in the performance of any public function, power, or duty confered or imposed on that person or body by or pursuant to law.” At this point in time the pertinent test for what constitutes a “public function” is set out in Ransfield v Radio Network Ltd [2005] 1 NZLR 233 para [69]. The Ransfield test comprises 16 different criteria to assess whether a private person acts in a public function.</t>
  </si>
  <si>
    <t xml:space="preserve">Anti-discrimination law applies to natural and/or legal persons: 
a) In the private sector                          
b) Including private sector carrying out public sector activities                                          </t>
  </si>
  <si>
    <t xml:space="preserve">Law applies to natural&amp; legal persons </t>
  </si>
  <si>
    <t xml:space="preserve">Section 21(2) HRA which is incorporated in s 19 BORA and via s 19(1) BORA. </t>
  </si>
  <si>
    <r>
      <t xml:space="preserve">Prohibition of discrimination includes discrimination by association and/or by assumption covering:   </t>
    </r>
    <r>
      <rPr>
        <strike/>
        <sz val="8"/>
        <rFont val="Arial"/>
        <family val="2"/>
      </rPr>
      <t xml:space="preserve"> </t>
    </r>
    <r>
      <rPr>
        <sz val="8"/>
        <rFont val="Arial"/>
        <family val="2"/>
      </rPr>
      <t xml:space="preserve">
a) race and ethnicity                                
b) religion and belief                                    
c) nationality                                                                        Note: Discrimination on basis of assumed characteristics: Discrimination can sometimes occur because of an assumption about another person which may or may not be factually correct, e.g. that the person has a disability. Discrimination by association: A person may face discrimination because they associate with persons of a particular characteristic.</t>
    </r>
  </si>
  <si>
    <t xml:space="preserve">Law covers discrimination by association &amp; on the basis of assumed characteristics </t>
  </si>
  <si>
    <t xml:space="preserve">Grounds are listed in section 21 of the  Human Rights Act 1993 (“HRA”, Act mainly regulates discrimination in the private sphere) it includes (e) colour; (f) race; (g) ethnic or national origins, which includes nationality or citizenship; section 19(1) of the New Zealand Bill of Rights Act 1990 refers to section 21 HRA  in regard to grounds of discrimination. 
Discrimination under the Human Rights Act 1993 is defined in regard to specific activities in the Act, eg employment, goods and services, places, accommodation. Discrimination is satisfied when the elements of the provision are fulfilled. The HRA lists situations where discrimination is justified. In Ministry of Health v Atkinson [2012] NZCA 184 the Court of Appeal considered discrimination for the purposes of s 19 BORA in para [109].  Discrimination is ”differential treatment on a prohibited ground of a person or group in comparable circumstances will be discriminatory if, when viewed in context, it imposes a material disadvantage on the person or group differentiated against.” The Court raised the issue of comparator groups…[para [56]].” However, the Court gave no indication which methodological approach should be taken in regard to the determination of the comparator group. 
Section 20 BORA protects the right of minorities. It reads:”A person who belongs to an ethnic, religious, or linguistic minority in New Zealand shall not be denied the right, in community with other members of the minority, to enjoy the culture, to profess and practice the religion, or to use the language, of that minority. 
Indirect discrimination is covered by s 65 HRA and s 19(1) BORA.  Affirmative action is not discrimination in accordance with s 19(2) BORA and ss 73, 74 HRA. 
Sections 61,63 HRA make illegal to incite racial disharmony in various ways. The provision safeguards not only harassment on race but also on colour, ethnic or national origin. Section 67 HRA prohibits advertisement which would be in breach of any provision of the HRA. BORA does not have a specific provision in regard to harassment. Generally, harassment is protected via the criminal law. </t>
  </si>
  <si>
    <t xml:space="preserve">Prohibition in the law includes direct and/or indirect discrimination, and/or harassment and/or instruction to discriminate on grounds of:
a) race and ethnicity                                
b) religion and belief                                    
c) nationality                                                                                                                                                                                                                                                                          C means that nationality/citizenship is a protected ground in national law or established through case law .  If discrimination is prohibited only for  national origin only, please do not chose C. </t>
  </si>
  <si>
    <t xml:space="preserve">Law covers direct/indirect discrimination, harassment, instruction </t>
  </si>
  <si>
    <t>Are all residents protected from racial, ethnic, religious, and nationality discrimination?</t>
  </si>
  <si>
    <t>DEFINITIONS AND CONCEPTS</t>
  </si>
  <si>
    <t>Do all residents have effective legal protection from racial, ethnic, religious, and nationality discrimination in all areas of life?</t>
  </si>
  <si>
    <t>ANTI-DISCRIMINATION</t>
  </si>
  <si>
    <t>Same requirement as for ordinary naturalisation</t>
  </si>
  <si>
    <t>Greater facilitation than for ordinary naturalisation</t>
  </si>
  <si>
    <t>Allowed at birth or before majority</t>
  </si>
  <si>
    <t xml:space="preserve">Dual nationality for second generation </t>
  </si>
  <si>
    <t>Dual nationality for second/third generation</t>
  </si>
  <si>
    <t>Neither a or b (e.g. exemptions only for spouses, citizens of certain countries)</t>
  </si>
  <si>
    <t>Only a or b (please specify)</t>
  </si>
  <si>
    <t>Both a and b</t>
  </si>
  <si>
    <t xml:space="preserve">Types of exemptions allowed                                                       a. On humanitarian grounds (e.g. for refugees, stateless)
b. On accessibility grounds (e.g. cost, distance, impossibility)
</t>
  </si>
  <si>
    <t>b. Renunciation exemptions</t>
  </si>
  <si>
    <t>115b</t>
  </si>
  <si>
    <t>Requirement exists (skip to question 116)</t>
  </si>
  <si>
    <t xml:space="preserve">Requirement exists before naturalisation, but with exceptions (when country of origin does not allow renunciation of citizenship or sets unreasonably high fees for renunciation) </t>
  </si>
  <si>
    <t>None. Dual nationality is allowed (skip to question 116)</t>
  </si>
  <si>
    <t>Requirement to renounce / lose foreign nationality before naturalisation for first generation</t>
  </si>
  <si>
    <t>a. Renunciation requirement</t>
  </si>
  <si>
    <t>115a</t>
  </si>
  <si>
    <t>Dual nationality for first generation</t>
  </si>
  <si>
    <t>Can naturalising migrants and their children be citizens of more than one country?</t>
  </si>
  <si>
    <t>DUAL NATIONALITY</t>
  </si>
  <si>
    <t>Section 173 states that the Minister cannot deprive a person of citizenship if it was acquired by mistake and deprivation would result in statelessness.</t>
  </si>
  <si>
    <t>Not addressed in law</t>
  </si>
  <si>
    <t>Discretionary, taken into account in decision</t>
  </si>
  <si>
    <t>Explicitly prohibited in law</t>
  </si>
  <si>
    <t>Withdrawal (including other means of withdrawing nationality by authority's decision) that would lead to statelessness</t>
  </si>
  <si>
    <t>c. Statelenssness protections</t>
  </si>
  <si>
    <t>114c</t>
  </si>
  <si>
    <t>No time limits in law</t>
  </si>
  <si>
    <t xml:space="preserve">&gt; 5 years after acquisition </t>
  </si>
  <si>
    <t>≤ 5 years after acquisition</t>
  </si>
  <si>
    <t>Time limits for withdrawal (including other means of withdrawing nationality by authority's decision)</t>
  </si>
  <si>
    <t>b. Withdrawal time limits</t>
  </si>
  <si>
    <t>114b</t>
  </si>
  <si>
    <t>Citizenship Act s. 16 Deprivation of Citizenship when a person has dual citizenship and by virtue of this fact acts in a manner which is contrary to NZ's interests. S17 Deprivation where citizenship is acquired through fraud, false representation of wilful concealment of relevant factors</t>
  </si>
  <si>
    <t>Other than a-b</t>
  </si>
  <si>
    <t>No other than a-b</t>
  </si>
  <si>
    <t xml:space="preserve">No other than a </t>
  </si>
  <si>
    <t>Grounds for withdrawing status:
a. Proven fraud (e.g. provision of false information) in the acquisition of citizenship 
b. Actual and serious threat to public policy or national security.</t>
  </si>
  <si>
    <t>a. Withdrawal grounds</t>
  </si>
  <si>
    <t>114a</t>
  </si>
  <si>
    <t>Protection against withdrawal of citizenship (average)</t>
  </si>
  <si>
    <t>A person is entitled to a reasoned decision. If there has been an error in administrative law then a decision can referred to the Ombudsman. If an applicant belives that there has been an error in the interpretation of the requirements, then their case can be referred to judicial review.</t>
  </si>
  <si>
    <t>One or both of a and b are not guaranteed</t>
  </si>
  <si>
    <t>At least a and b</t>
  </si>
  <si>
    <t>All guarantees</t>
  </si>
  <si>
    <t>Legal guarantees and redress in case of refusal:
a. reasoned decision
b. right to appeal
c. representation before an independent administrative authority and/or a court</t>
  </si>
  <si>
    <t>Legal protection</t>
  </si>
  <si>
    <t xml:space="preserve">Applicants who meet all the requirements under s.9 should be granted citizenship. However citizenship by grant is still discretionary. </t>
  </si>
  <si>
    <t>Discretionary procedure</t>
  </si>
  <si>
    <t>Discretion only on limited elements (please specify)</t>
  </si>
  <si>
    <t>Explicit entitlement for applicants that meet the conditions and grounds in law</t>
  </si>
  <si>
    <t>Discretionary powers in refusal</t>
  </si>
  <si>
    <t xml:space="preserve">Discretionary powers in refusal </t>
  </si>
  <si>
    <t>Other than a-b (please specify)</t>
  </si>
  <si>
    <t>Additional grounds for refusing status:
a. Proven fraud (e.g. provision of false information) in the acquisition of citizenship 
b. Actual and serious threat to public policy or national security.</t>
  </si>
  <si>
    <t>Additional grounds for refusal</t>
  </si>
  <si>
    <t>The website indicates that the processing time is about three to four months but there are no binding guidelines.</t>
  </si>
  <si>
    <t>No regulation on maximum length</t>
  </si>
  <si>
    <t>&gt; 6 months but the maximum is defined by law (please specify)</t>
  </si>
  <si>
    <t>≤ 6 months (please specify)</t>
  </si>
  <si>
    <t xml:space="preserve">Maximum length of application procedure </t>
  </si>
  <si>
    <t>Maximum duration of procedure</t>
  </si>
  <si>
    <t>Does the state protect applicants from discretionary procedures?</t>
  </si>
  <si>
    <t xml:space="preserve">SECURITY OF STATUS
</t>
  </si>
  <si>
    <t>The amount to apply for citizenship by grant is adult 470 NZD, Child (under 16) 235 NZD. A NZ passport is about 150 NZD.</t>
  </si>
  <si>
    <t>Higher costs
(please specify amount)</t>
  </si>
  <si>
    <t>Normal costs (please specify amount) ex. same as regular administrative fees</t>
  </si>
  <si>
    <t>No or nominal costs (please specify amount)</t>
  </si>
  <si>
    <t>Costs of application and/or issue of nationality title</t>
  </si>
  <si>
    <t>Costs of application</t>
  </si>
  <si>
    <t>"To determine whether you are of good character the Minister will consider the answers you have given in your application. We will also complete background checks with the New Zealand Police and other agencies. Things that are taken into account include:
criminal convictions;
infringements;
having an active protection order against you;
any other information received from other agencies.
For more information on everything included in the good character clause, see http://www.dia.govt.nz/diawebsite.nsf/wpg_URL/Services-Citizenship-General-Requirements-for-a-Grant-of-New-Zealand-Citizenship?OpenDocument"</t>
  </si>
  <si>
    <t>Higher good character 
requirement (i.e. than for nationals) or vague 
definition</t>
  </si>
  <si>
    <t>A basic good character 
required (commonly used, i.e. 
also for nationals)</t>
  </si>
  <si>
    <t>Good character' clause (different from criminal record requirement)</t>
  </si>
  <si>
    <t xml:space="preserve">Good character </t>
  </si>
  <si>
    <t>"Except in very rare circumstances, you will be disqualified from meeting the good character requirement if:
you have been in prison for five years or more; or
you have been sentenced to an indefinite term of imprisonment capable of running for five years or more; or
within the previous seven years you were subject to a sentence of imprisonment of less than five years; or
within the previous three years you were convicted of an offence but did not receive a sentence of imprisonment."</t>
  </si>
  <si>
    <t>For other offences (e.g. misdemeanours, minor offenses, pending criminal procedure)</t>
  </si>
  <si>
    <t>Crimes with sentences of imprisonment for &lt; 5 years</t>
  </si>
  <si>
    <t>Crimes with sentences of imprisonment for ≥ 5 years OR Use of qualifying period instead of refusal</t>
  </si>
  <si>
    <t xml:space="preserve">Criminal record requirement
Note: Ground for rejection or application of a qualifying period </t>
  </si>
  <si>
    <t>Criminal record</t>
  </si>
  <si>
    <t>Additional requirements (e.g. employment, stable and sufficient resources, higher levels of income)</t>
  </si>
  <si>
    <t>Minimum income (e.g. acknowledged level of poverty threshold)/no income source is excluded</t>
  </si>
  <si>
    <t xml:space="preserve">Economic resources requirement </t>
  </si>
  <si>
    <t xml:space="preserve">Economic resources </t>
  </si>
  <si>
    <t xml:space="preserve">None (only ad hoc projects) </t>
  </si>
  <si>
    <t>Some applicants (please specify)</t>
  </si>
  <si>
    <t>All applicants</t>
  </si>
  <si>
    <t>Which applicants are entitled to state-funded courses in order to pass the requirement?</t>
  </si>
  <si>
    <t>e. Naturalisation integration courses</t>
  </si>
  <si>
    <t>105e</t>
  </si>
  <si>
    <t>Neither a or b</t>
  </si>
  <si>
    <r>
      <t>Support to pass citizenship/integration requirement                                                                                        a. Assessment based on publicly available list of questions                                                                           b. Assessment based on</t>
    </r>
    <r>
      <rPr>
        <sz val="11"/>
        <rFont val="Calibri"/>
        <family val="2"/>
      </rPr>
      <t xml:space="preserve"> free/low-cost</t>
    </r>
    <r>
      <rPr>
        <sz val="11"/>
        <rFont val="Calibri"/>
        <family val="2"/>
        <scheme val="minor"/>
      </rPr>
      <t xml:space="preserve">  study guide</t>
    </r>
  </si>
  <si>
    <t>d. Naturalisation integration support</t>
  </si>
  <si>
    <t>105d</t>
  </si>
  <si>
    <t>Cost-covering or market costs
(please specify amount)</t>
  </si>
  <si>
    <t>Reduced costs e.g. state intervenes to lower price for applicants (please specify amount)</t>
  </si>
  <si>
    <t>No costs</t>
  </si>
  <si>
    <t xml:space="preserve">Cost of language/integration requirement </t>
  </si>
  <si>
    <t>c. Naturalisation integration cost</t>
  </si>
  <si>
    <t>105c</t>
  </si>
  <si>
    <t>One of these please specify</t>
  </si>
  <si>
    <t>Both of these (please specify)</t>
  </si>
  <si>
    <t>Citizenship/integration requirement exemptions (if no requirement, skip to question 106)
a. Takes into account individual abilities e.g. educational qualifications
b. Exemptions for vulnerable groups e.g. age, illiteracy, mental/physical disability</t>
  </si>
  <si>
    <t>b. Naturalisation integration exemption</t>
  </si>
  <si>
    <t>105b</t>
  </si>
  <si>
    <t>NZ does not have a citizenship or integration text for naturalisation applicants</t>
  </si>
  <si>
    <t>Requirement to pass an integration test/assessment</t>
  </si>
  <si>
    <t>Requirement to complete a course</t>
  </si>
  <si>
    <t>No Requirement OR Voluntary provision of information (please specify which)</t>
  </si>
  <si>
    <t>Citizenship/integration requirement 
Note: Can be test, interview, or other for country of assessments.</t>
  </si>
  <si>
    <t>a. Naturalisation integration form</t>
  </si>
  <si>
    <t>105a</t>
  </si>
  <si>
    <t>Citizenship/integration requirement (average)</t>
  </si>
  <si>
    <t>Naturalisation integration requirement (average)</t>
  </si>
  <si>
    <t xml:space="preserve">There are government funded and private services available for new migrants who want to improve their English language skills. English language training is often called ESOL (English for Speakers of Other Languages) training. English Language Partners run English language programmes for permanent residents in 23 locations in New Zealand. English Language Partners are one of the providers of TEC's English for Migrants programme, and they also run several other programmes. Some of these programmes are available for free. </t>
  </si>
  <si>
    <t>e. Naturalisation language courses</t>
  </si>
  <si>
    <t>104e</t>
  </si>
  <si>
    <t xml:space="preserve">No course or list of questions is made available to the public but the criteria is stated as being able to manage independently. </t>
  </si>
  <si>
    <t>Support to pass language requirement                            a. Assessment based on publicly available list of questions                                                                      b. Assessment based on free/low-cost study guide</t>
  </si>
  <si>
    <t>d. Naturalisation language support</t>
  </si>
  <si>
    <t>104d</t>
  </si>
  <si>
    <t>Free interview</t>
  </si>
  <si>
    <t>c. Naturalisation language cost</t>
  </si>
  <si>
    <t>104c</t>
  </si>
  <si>
    <t>"Only A. Account is taken of their standard of education, nature of employment, and their ability to carry out face-to-face communication. The English language requirement can be waived if it would cause undue hardship to the applicant to meet that requirement. The Minister may also grant citizenship regardless of an applicant not meeting the standard requirements (except the disqualifying convictions requirement): if there are exceptional circumstances such that it would be in the public interest
to a child under the age of 16
to a child of a citizen by descent
if the person would otherwise be stateless."</t>
  </si>
  <si>
    <t>Language requirement exemptions (if no requirement, then skip to question 105)
a. Takes into account individual abilities e.g. educational qualifications
b. Exemptions for vulnerable groups e.g. age, illiteracy, mental/physical disability</t>
  </si>
  <si>
    <t>b. Naturalisation language exemption</t>
  </si>
  <si>
    <t>104b</t>
  </si>
  <si>
    <t>Under s.8 2€ Citizenship Act applicant is erquired to have a sufficient knowledge of English to be able to manage independently in every day life. Account is taken of their standard of education, nature of employment, and their ability to carry out face-to-face communication. A person may be required to undertake a language interview. The Citizenship Office reserves the right to interview all applicants. Most applicants will not be interviewed as part of the citizenship process. The Minister has the ability to waive this requirement</t>
  </si>
  <si>
    <t>B1 or higher set as standard. OR no standards, based on administrative discretion.(please specify which)</t>
  </si>
  <si>
    <t>A2 set as standard</t>
  </si>
  <si>
    <t>No Assessment OR A1 or less set as standard (please specify which)</t>
  </si>
  <si>
    <t>Language requirement 
Note: Can be test, interview, completion of course, or other for country of assessments.</t>
  </si>
  <si>
    <t>a. Naturalisation language level</t>
  </si>
  <si>
    <t>104a</t>
  </si>
  <si>
    <t>Language requirement (average)</t>
  </si>
  <si>
    <t>Naturalisation language requirement (average)</t>
  </si>
  <si>
    <t>Are applicants encouraged to succeed through basic conditions for naturalisation?</t>
  </si>
  <si>
    <t xml:space="preserve">CONDITIONS FOR ACQUISITION
</t>
  </si>
  <si>
    <t xml:space="preserve">From 1949 to 2006, citizenship was accorded at birth regardless of status (with exceptions for those born to diplomats). Since 2006, citizenship at birth is accorded if one of the parents is a permanent resident. Second generation will need to meet residency requirements under the Citizenship Act. If one of their parents becomes a citizen before the child turns 16, then the child no longer needs to meet the residence requirement. </t>
  </si>
  <si>
    <t>Naturalisation procedure (facilitated or not)</t>
  </si>
  <si>
    <t xml:space="preserve">Upon simple application or declaration after birth </t>
  </si>
  <si>
    <t>Automatically at birth (may be conditional upon parents' status)</t>
  </si>
  <si>
    <t>Third generation
Note: Third generation are born in the country to non-national parents, at least one of whom was born in the country.</t>
  </si>
  <si>
    <t>Birth-right citizenship for third generation</t>
  </si>
  <si>
    <t>Second generation 
Note: Second generation are born in the country to non-national parents</t>
  </si>
  <si>
    <t>Birth-right citizenship for second generation</t>
  </si>
  <si>
    <t>No special provisions</t>
  </si>
  <si>
    <t>Same as for ordinary TCNs</t>
  </si>
  <si>
    <t>Longer than for spouses, but shorter than for ordinary TCNs</t>
  </si>
  <si>
    <t>Same as for spouses of nationals</t>
  </si>
  <si>
    <t>Residence requirement for partners/co-habitees of nationals</t>
  </si>
  <si>
    <t>b. Partners of nationals</t>
  </si>
  <si>
    <t>101b</t>
  </si>
  <si>
    <t>There used to be special provisions for spouses under 8a of the Citizenship Act. This was repealed in 2005. Consequently there are no special provisions. Spouses of NZ nationals can obtain permanent residence permits automatically upon arrival in which case the total number of years required for residence is five years.</t>
  </si>
  <si>
    <t xml:space="preserve">Only a (please specify) </t>
  </si>
  <si>
    <t xml:space="preserve">A and b (please specify) </t>
  </si>
  <si>
    <t>Spouses of nationals                                                                         a) Fewer years of residence and/ or marriage required than the residence period required for ordinary applicants                                                                                                                         b) Fewer requirements than the residence period required for ordinary applicants
Note: "Residence" is defined as the whole period of lawful and habitual stay since entry. If there is a required period of marriage that is less than the residence/waiting period, please answer according to the most favourable option. For instance, if spouses may apply after 3 years of marriage OR 4 years of residence, please select Option 3.</t>
  </si>
  <si>
    <t>a. Spouses of nationals</t>
  </si>
  <si>
    <t>101a</t>
  </si>
  <si>
    <t>Requirements for spouses and partners (average)</t>
  </si>
  <si>
    <t>Spent 1350 days of the past five years in NZ and for 240 days within each of those years. The Minister has discretion to accept a period of time over a 20-month period due to exceptional circumstances.</t>
  </si>
  <si>
    <t>Shorter periods (includes uninterrupted residence or where absence not regulated to law and left to administrative discretion)</t>
  </si>
  <si>
    <t>Up to 10 non-consecutive months and/or 6 consecutive months (please specify)</t>
  </si>
  <si>
    <t xml:space="preserve">Longer periods (please specify) </t>
  </si>
  <si>
    <t>Periods of absence allowed previous to acquisition of nationality</t>
  </si>
  <si>
    <t>Periods of prior-absence allowed</t>
  </si>
  <si>
    <t>Since 2005, no longer counts the time spent in the country on temporary permits towards the qualifying period of residence for citizenship;</t>
  </si>
  <si>
    <t>Several years of permanent residence required (please specify)</t>
  </si>
  <si>
    <t>Required in year of application</t>
  </si>
  <si>
    <t>Not required</t>
  </si>
  <si>
    <t>Is possession of a permanent or long-term residence permit required?</t>
  </si>
  <si>
    <t>Permits considered</t>
  </si>
  <si>
    <t>Permanent resident for five years. Minister has discretion to reduce the requirement in exceptional circumstances. 2005 Citizenship Act increased period from 3 to 5 years</t>
  </si>
  <si>
    <t>After ≥ 10 years of total residence (please specify)</t>
  </si>
  <si>
    <t>After &gt; 5 &lt; 10 years of total residence (please specify)</t>
  </si>
  <si>
    <t>After ≤ 5 years of total residence(please specify)</t>
  </si>
  <si>
    <t>Residence requirement for ordinary legal residents
Note: "Residence" is defined as the whole period of lawful and habitual stay since entry. For instance, if the requirement is 5 years as a permanent residence, which itself can only be obtained after 5 years' residence, please select "After ≥ 10 years"</t>
  </si>
  <si>
    <t>Residence period</t>
  </si>
  <si>
    <t>How long must migrants wait to naturalise? Are their children and grandchildren born in the country entitled to become citizens?</t>
  </si>
  <si>
    <t xml:space="preserve">ELIGIBILITY </t>
  </si>
  <si>
    <t>Are legal immigrants encouraged to naturalise and are their children born in the country entitled to become full citizens?</t>
  </si>
  <si>
    <t xml:space="preserve">ACCESS TO NATIONALITY </t>
  </si>
  <si>
    <t>You may get an Accommodation Supplement if you are a New Zealand citizen or permanent resident</t>
  </si>
  <si>
    <t>Other limiting   conditions apply</t>
  </si>
  <si>
    <t xml:space="preserve">Priority to nationals </t>
  </si>
  <si>
    <t>Equal access with nationals</t>
  </si>
  <si>
    <t>Access to housing (rent control, public/social housing, participation in housing financing schemes)</t>
  </si>
  <si>
    <t>Access to housing</t>
  </si>
  <si>
    <t>Social security benefit after two years' residence for Jobseeker Support, Sole Parent Support and Supported Living Payment</t>
  </si>
  <si>
    <t>Access to social security (unemployment benefits, old age pension, invalidity benefits, maternity leave, family benefits, social assistance)</t>
  </si>
  <si>
    <t xml:space="preserve">Access to social security and assistance </t>
  </si>
  <si>
    <t>Permanent residents have an unrestricted right to work in New Zealand</t>
  </si>
  <si>
    <t>Priority to nationals</t>
  </si>
  <si>
    <t>Equal access with nationals and equal working conditions</t>
  </si>
  <si>
    <t>Access to employment (with the only exception of activities involving the exercise of public authority), self-employment and other economic activities, and working conditions</t>
  </si>
  <si>
    <t xml:space="preserve">Access to employment </t>
  </si>
  <si>
    <t>Do long-term residents have the same residence and socio-economic rights (e.g. like EU nationals)?</t>
  </si>
  <si>
    <t xml:space="preserve">RIGHTS ASSOCIATED WITH STATUS </t>
  </si>
  <si>
    <t>Appeal and representation are possible for permanent residence applicants http://www.justice.govt.nz/tribunals/immigration-protection-tribunal/documents/ipt-guide-1</t>
  </si>
  <si>
    <t>All rights</t>
  </si>
  <si>
    <t>Legal guarantees and redress in case of refusal, non-renewal, or withdrawal:
a. reasoned decision
b. right to appeal
c. representation before an independent administrative authority and/or a court</t>
  </si>
  <si>
    <t>New Zealand citizens cannot be deported from New Zealand. There is no other prohibition from deportation after any length of time or for minors.</t>
  </si>
  <si>
    <t>At least one case</t>
  </si>
  <si>
    <t>In all three cases</t>
  </si>
  <si>
    <t>Expulsion precluded: 
a. after 20 years of residence as a long-term residence permit holder, 
b. in case of minors, and
c. residents born in the State concerned or admitted before they were 10 once they have reached the age of 18</t>
  </si>
  <si>
    <t xml:space="preserve">Expulsion precluded </t>
  </si>
  <si>
    <t>"An appeal on humanitarian grounds is an appeal on the grounds that:
1. there are exceptional circumstances of a humanitarian nature that 
would make it unjust or unduly harsh for you to be deported from 
New Zealand; and
2. it would not, in all the circumstances, be contrary to the public 
interest to allow you to remain in New Zealand. 
Foreign nationals who are a threat or risk to security may not appeal against being made liable for deportation.
http://www.justice.govt.nz/tribunals/immigration-protection-tribunal/documents/ipt-guide-3"</t>
  </si>
  <si>
    <t>One or more of  b, c, d or e are not taken into account</t>
  </si>
  <si>
    <t xml:space="preserve">At least b, c, d and e </t>
  </si>
  <si>
    <t>More elements than b,c,d and e</t>
  </si>
  <si>
    <t>Protection against expulsion. Due account taken of:
a. personal behaviour 
b. age of resident, 
c. duration of residence, 
d. consequences for both the resident and his or her family, 
e. existing links to the State concerned 
f. (non-)existing links to the resident’s country of origin (including problems with  re-entry for political or citizenship reasons)</t>
  </si>
  <si>
    <t xml:space="preserve">Personal circumstances considered before expulsion </t>
  </si>
  <si>
    <t>Several grounds including committing offenses (ss 15-16 IA 2009), being a person excluded from travel by the UN, failing to comply with conditions on a visa, being unlawfully in NZ (generally overstaying), and fraud. Permanent residency may be revoked at the discretion of the Minister for Immigration. However this does not normally happen other than in cases of criminal misconduct.</t>
  </si>
  <si>
    <t xml:space="preserve">Includes all listed grounds (a-d) and/or additional grounds (please specify) </t>
  </si>
  <si>
    <t xml:space="preserve">Includes three of the listed grounds </t>
  </si>
  <si>
    <t>No other than a and/or c</t>
  </si>
  <si>
    <t xml:space="preserve">Grounds for rejecting, withdrawing, or refusing to renew status: 
a. proven fraud in the acquisition of permit 
b. sentence for serious crimes, 
c. actual and serious threat to public policy or national security, 
d. original conditions are no longer satisfied (e.g. unemployment or economic resources)                              e. additional grounds (please specify) </t>
  </si>
  <si>
    <t>Grounds for rejection, withdrawal, refusal</t>
  </si>
  <si>
    <t>As long as you have a Resident visa with valid travel conditions or a Permanent Resident Visa  (PRV) in your valid passport when you return to NZ, your residence status will not be affected if you travel overseas. A valid Returning Residents Visa (granted prior to 29 November 2010) will also allow you to return to NZ as a resident. If you have a Permanent Resident Visa (PRV) in your passport, you may return to NZ at any time and continue your residence here.</t>
  </si>
  <si>
    <t>≤ 1  year</t>
  </si>
  <si>
    <t>1 year&lt; , &lt; 3 years</t>
  </si>
  <si>
    <t>≥ 3 years</t>
  </si>
  <si>
    <r>
      <t xml:space="preserve">Periods of absence allowed for renewal, after granting of status (continuous or cumulative)
</t>
    </r>
    <r>
      <rPr>
        <sz val="11"/>
        <rFont val="Calibri"/>
        <family val="2"/>
      </rPr>
      <t>Note: for EU countries, this refers to time outside the EU.</t>
    </r>
  </si>
  <si>
    <t>Periods of absence allowed</t>
  </si>
  <si>
    <t>For permanent resident visa</t>
  </si>
  <si>
    <t>Provided original requirements are still met</t>
  </si>
  <si>
    <t xml:space="preserve">Upon application </t>
  </si>
  <si>
    <t>Automatically</t>
  </si>
  <si>
    <t>Renewable permit</t>
  </si>
  <si>
    <t>&lt; 5 years</t>
  </si>
  <si>
    <t>5 years</t>
  </si>
  <si>
    <t>&gt; 5 years</t>
  </si>
  <si>
    <t>Duration of validity of permit</t>
  </si>
  <si>
    <t xml:space="preserve">Duration of validity of permit </t>
  </si>
  <si>
    <t>≤ 6 months defined by law (please specify)</t>
  </si>
  <si>
    <t xml:space="preserve">Maximum duration of procedure </t>
  </si>
  <si>
    <t>Does the state protect applicants from discretionary procedures (e.g. like EU nationals)?</t>
  </si>
  <si>
    <t>SECURITY OF STATUS</t>
  </si>
  <si>
    <t>Abroad, cost of application vary based on the location and the category of the application. Whereas application for a permanent residence visa is 180 NZ$ http://www.immigration.govt.nz/NR/rdonlyres/00B58004-04AB-46C6-B32B-5CE91FBA979A/0/INZ1028.pdf</t>
  </si>
  <si>
    <t>Higher costs
(please specify amounts for each)</t>
  </si>
  <si>
    <t>Normal costs (please specify amount) e.g. same as regular administrative fees in the country</t>
  </si>
  <si>
    <t>Costs of application and/or issue of status</t>
  </si>
  <si>
    <t>Not required for all applicants for permanent residence</t>
  </si>
  <si>
    <t>Income source linked to employment or no use of social assistance</t>
  </si>
  <si>
    <t>Higher than social assistance and no income source is excluded</t>
  </si>
  <si>
    <t>None or at/below level of social assistance and no income source is excluded (please specify)</t>
  </si>
  <si>
    <t>Economic resources requirement</t>
  </si>
  <si>
    <t>Economic resources</t>
  </si>
  <si>
    <t>ESOL only free for permanent residents</t>
  </si>
  <si>
    <t>g. LTR language courses</t>
  </si>
  <si>
    <t>84g</t>
  </si>
  <si>
    <t>Through test providers</t>
  </si>
  <si>
    <t>Support to pass language/integration requirement                                                                   a. Assessment based on publicly available list of questions
b. Assessment based on free/low-cost study guide</t>
  </si>
  <si>
    <t>f. LTR language support</t>
  </si>
  <si>
    <t>84f</t>
  </si>
  <si>
    <t>"Option 2 if just the cost of the IELTS test. Option 3 if for the pre-order. The amount you must pay depends on your IELTS score across all four bands. If you do not provide an IELTS certificate you must pay the maximum charge. The amount you must pay includes our administration charges, and the Tertiary Education Commission’s (TEC) administration charges. The TEC is the government agency that purchases and arranges English language tuition for new migrants. In the table below, ‘ESOL entitlement’ shows the value of the tuition you will be entitled to. Overall band score Amount you must pay (NZ$) ESOL entitlement (NZ$)
4.5 or more but less than 5 1735 1533.33 4 or more but less than 4.5 3420 3066.66 3.5 or more but less than 4 5110 4599.99 Less than 3.5 6795 6133.33"</t>
  </si>
  <si>
    <t>e. LTR language cost</t>
  </si>
  <si>
    <t>84e</t>
  </si>
  <si>
    <t>"Your partner and each of your children aged 16 and over can 
show they meet the minimum standard in the following ways.
• Show us they have an English-speaking background
(see page 2).
• Show us they are a competent user of English
(see page 3).
• Provide an IELTS certificate with an overall band score 
of at least 5 in the General or Academic module.
• Show us they have a recognised qualification that was 
taught entirely in English. If they gained the qualification 
in NewZealand, it must have taken at least two years to 
complete, unless it is a postgraduate qualification. If it 
is a postgraduate qualification, they must also have an 
undergraduate qualification that can score at least 50 
points under Skilled Migrant Category.
Your partner also meets the minimum standard if they are 
currently working in skilled employment in NewZealand, 
and have been for at least 12 months. Your partner must 
be able to score points for the employment. You will only 
get bonus points for your partner’s skilled employment in 
New Zealand if they meet the minimum standard of English 
language set for principal applicants.
If your partner and/or dependent children do not meet the 
minimum standard, they must pre-purchase ESOL classes To show that you have an English-speaking background 
you must show us evidence that you completed:
• all your primary education, and at least three years of 
your secondary education, at a school or schools that 
taught in English, or
• at least five years of your secondary education at a 
school or schools that taught in English, or
• a course taught in English that took at least 
three years and led to a tertiary qualification,
or, you can show us evidence that you hold one of the 
qualifications in the following table."</t>
  </si>
  <si>
    <t>Language/integration requirement exemptions 
a. Takes into account individual abilities e.g. educational qualifications
b. Exemptions for vulnerable groups e.g. age, illiteracy, mental/physical disability</t>
  </si>
  <si>
    <t>d. LTR language exemption</t>
  </si>
  <si>
    <t>84d</t>
  </si>
  <si>
    <t>No integration requirement, only English language knowledge</t>
  </si>
  <si>
    <t>Requirement includes integration test/assessment</t>
  </si>
  <si>
    <t>Requirement to take an integration course</t>
  </si>
  <si>
    <t>No Requirement OR Voluntary course/information (please specify which)</t>
  </si>
  <si>
    <t>Form of integration requirement e.g. not language but social/cultural (if no requirement, skip to question 85)</t>
  </si>
  <si>
    <t>c. LTR  integration form</t>
  </si>
  <si>
    <t>84c</t>
  </si>
  <si>
    <t>"Provide an IELTS certificate with an overall band score 
of at least 5 in the General or Academic module (estimated by IELTS to lie between B1 and B2)"</t>
  </si>
  <si>
    <t>B1 or higher set as standard. OR no standards, based on administrative discretion. (please specify which)</t>
  </si>
  <si>
    <t>A1 or less set as standard</t>
  </si>
  <si>
    <t>Level of language requirement 
Note: Can be test, interview, completion of course, or other for country of assessments.</t>
  </si>
  <si>
    <t>b. LTR language level</t>
  </si>
  <si>
    <t>84b</t>
  </si>
  <si>
    <t>"English language requirements exist but are not very specific. In both the rules and especially the practical implementation, the standard is very variable. Principal applicants (and everyone else aged 16 or over who is accompanying the principal applicant) will need to meet a minimum standard of English if you are applying under the Skilled Migrant, Pacific Access or Business categories (except the Investor Plus (Investor 1 Category)). If you are applying under Religious Worker instructions you will be required to meet the minimum English language requirements. You won’t need to meet English language requirements if you’re applying under any other residence from work categories. 
However, all partners and/or children included in any residence from work category application, including under Religious Worker instructions, will 
need to meet English language requirements.You can prove that you meet the minimum standard of English by providing a certificate from the International English Language Testing System (IELTS) or you can provide other evidence 
that you come from an English-speaking background. In some instances,  partner and/or children may, instead of satisfying the minimum standard of English, pre-purchase English for speakers of other languages (ESOL) 
tuition, see leaflet English Language Information (INZ 1060). http://www.immigration.govt.nz/NR/rdonlyres/F72DF739-2320-4068-BDD9-E041A29FDBD4/0/INZ1060.pdf"</t>
  </si>
  <si>
    <t>Requirement includes language test/assessment</t>
  </si>
  <si>
    <t>Requirement to take a language course</t>
  </si>
  <si>
    <t>Form of language requirement  (if no requirement, skip to question 84c
Note: Can be test, interview, completion of course, or other for country of assessments.</t>
  </si>
  <si>
    <t>a. LTR language form</t>
  </si>
  <si>
    <t>84a</t>
  </si>
  <si>
    <t>LTR Language requirement (average)</t>
  </si>
  <si>
    <t>Do applicants for long-term residence have to fulfil the same basic conditions in society (e.g. like EU nationals)?</t>
  </si>
  <si>
    <t xml:space="preserve">CONDITIONS FOR ACQUISITION OF STATUS </t>
  </si>
  <si>
    <t>No previous presence is necessarily required in order to arrive in NZ as a permanent resident. For resident visa holders, a principal applicant has demonstrated a commitment to New Zealand if they have been in New Zealand as a resident for a total of 184 days or more in each of the two 12-month portions of the 24 months immediately preceding the date the date their application for a permanent resident visa was made (ie, in each of the two 12-month portions, a period or periods that amount to 184 days or more).</t>
  </si>
  <si>
    <t>Shorter periods</t>
  </si>
  <si>
    <t>Up to 10 non-consecutive months and/or 6 consecutive months</t>
  </si>
  <si>
    <t>Periods of absence allowed previous to granting of status</t>
  </si>
  <si>
    <t>There is no direct route from international study to permanent residence.  International students must qualify for another ground for a residence visa first (e.g. family, work, investment). Former students who obtain a residence visa will then be put on the same track to permanent residence as other holders of the same type of residence visa. Their former time as a student will not necessarily shorten their path to permanent residence. http://www.dol.govt.nz/PDFs/international-students2007.pdf</t>
  </si>
  <si>
    <t>Yes, with some conditions (limited number of years or type of study)</t>
  </si>
  <si>
    <t>Yes, all</t>
  </si>
  <si>
    <t>Is time of residence as a pupil/student counted?</t>
  </si>
  <si>
    <t>Time counted as pupil/student</t>
  </si>
  <si>
    <t>"No specific legal status is necessary. Upon application principal applicants will be granted a permanent resident visa if:
1) they either: hold a resident visa, and have held that resident visa continuously for at least 24 months at the time of application; or 2) have held a resident visa in the three months before the application is made, and had held that resident visa continuously for at least 24 months before it expired;
A small number of people can be granted a permanent 
resident visa without first having held a resident visa. 
These are:
•  refugees and protected people
• successful applicants under the Talent (Accredited Employer) Residence from Work Category who meet a certain income threshold, and
• partners of New Zealand citizens, where the couple has been together for more than five years and the New Zealand citizen has been overseas for more than five years."</t>
  </si>
  <si>
    <t>Additional temporary 
residence permits 
excluded</t>
  </si>
  <si>
    <t>Seasonal workers, au pairs 
and posted workers excluded</t>
  </si>
  <si>
    <t xml:space="preserve">Any residence permit </t>
  </si>
  <si>
    <t>Documents taken into account to be eligible for permanent residence</t>
  </si>
  <si>
    <t xml:space="preserve">Permits considered </t>
  </si>
  <si>
    <t>"No period is necessarily required for permanent residence. It is possible to arrive in NZ already holding an indefinite visa. Temporary residents can only apply for a permanent visa if they have held a resident visa continuously for at least 24 months at the time of the application. To be eligible for a permanent resident visa the principal applicant in your original residence application must:
hold a resident visa, or have held one in the last three months
hold, or have held, that resident visa for at least two years continuously
have met any conditions that your resident visa was subject to under section 49(1) of the Immigration Act, and
have met one of five commitment to New Zealand criteria set out below."</t>
  </si>
  <si>
    <t>Required time of habitual residence</t>
  </si>
  <si>
    <t xml:space="preserve">Residence period </t>
  </si>
  <si>
    <t>Can all temporary legal residents apply for a long-term residence permit (e.g. EU nationals?</t>
  </si>
  <si>
    <t xml:space="preserve"> ELIGIBILITY</t>
  </si>
  <si>
    <t>Do temporary legal residents have facilitated access to a long-term residence permit (e.g. like EU nationals)?</t>
  </si>
  <si>
    <t>PERMANENT RESIDENCE</t>
  </si>
  <si>
    <t>Various sources of funding are available for immigrant and ethnic groups in Auckland and are generally competitive. The Ethnic and Pacific Peoples Advisory Panels are also provided funding to perform the functions stipulated by the Local Government Act of 2010</t>
  </si>
  <si>
    <t>no support or funding</t>
  </si>
  <si>
    <t>funding or support (in kind) dependent on criteria set by the state (beyond being a partner in consultation and different than for non-immigrant groups)</t>
  </si>
  <si>
    <t>funding or support (in kind) for immigrant organisations involved in consultation and advice at local level without further conditions than being a partner in talks (or similar conditions as for non-immigrant organisations)</t>
  </si>
  <si>
    <t>Public funding or support of immigrant organisations on national level in city (other than capital) with largest proportion of foreign residents</t>
  </si>
  <si>
    <t>Public funding/support for immigrant bodies in other city with largest migrant population</t>
  </si>
  <si>
    <t>Various sources of funding are available for immigrant and ethnic groups at local level and are generally competitive</t>
  </si>
  <si>
    <t>Public funding or support of immigrant organisations on local level in capital city</t>
  </si>
  <si>
    <t>Public funding/support for immigrant bodies at local level in capital city</t>
  </si>
  <si>
    <t>Various sources of funding are available for immigrant and ethnic groups at regional level and are generally competitive</t>
  </si>
  <si>
    <t>funding or support (in kind) dependent on criteria set by the state (beyond being a partner in consultation and different than for non-immigrant groups) or not in all regions</t>
  </si>
  <si>
    <t>funding or support (in kind) for immigrant organisations involved in consultation and advice at regional level without further conditions than being a partner in talks (or similar conditions as for non-immigrant organisations)</t>
  </si>
  <si>
    <t>Public funding or support of immigrant organisations on regional level</t>
  </si>
  <si>
    <t xml:space="preserve">Public funding/support for regional immigrant bodies </t>
  </si>
  <si>
    <t xml:space="preserve">Various sources of funding are available for immigrant and ethnic groups at national level and are generally competitive. </t>
  </si>
  <si>
    <t>2014: Ethnic Affairs Minister Judith Collins and Social Development Minister Paula Bennett recently announced the transfer of migrant and refugee community development programme, Settling In, from the Ministry of Social Development to the Office of Ethnic Affairs. The Ministers said the move would enable closer sharing of the capabilities of the Office of Ethnic Affairs and Settling In and more effective targeting of services to areas where they are most needed.</t>
  </si>
  <si>
    <t xml:space="preserve">funding or support (in kind) dependent on criteria set by the state (beyond being a partner in consultation and different than for non-immigrant groups) </t>
  </si>
  <si>
    <t>funding or support (in kind) for immigrant organisations involved in consultation and advice at national level without further conditions than being a partner in talks (or similar conditions as for non-immigrant organisations)</t>
  </si>
  <si>
    <t>Public funding or support of immigrant organisations on national level</t>
  </si>
  <si>
    <t xml:space="preserve">Public funding/support for national immigrant bodies </t>
  </si>
  <si>
    <t>NZ's electoral agencies liaise with immigant groups to identify new migrants potentially eligible to vote. Such individuals are contacted directly and informed of their voting rights and given advice about enrolment. All individuals on the electoral roll are contacted with information about voting. Information is provided in 21 languages and in government websites in multiple languages. While there is some focus on voter awareness among Pacific groups, the rest of the campaign has a fairly general focus.</t>
  </si>
  <si>
    <t>No active policy of information in the last year</t>
  </si>
  <si>
    <t>Policy of information on general basis  (through individual campaigns in certain regions, brochures, websites updated on a regular basis)</t>
  </si>
  <si>
    <t>Policy of information  by state targeted at migrant workers and/or employers on individual basis (through individualised meeting or one-stop-shop)</t>
  </si>
  <si>
    <t>Active policy of information by national level (or regional in federal states)</t>
  </si>
  <si>
    <t xml:space="preserve">Active information policy </t>
  </si>
  <si>
    <t>Do campaigns and funds encourage immigrants and their associations to participate in political life?</t>
  </si>
  <si>
    <t>IMPLEMENTATION POLICIES</t>
  </si>
  <si>
    <t>Selection criteria for the mebmers did not specify gender or ethnicity requirements. They did, however, require that those appointed 'be experienced in ethnic diversity management in Auckland'</t>
  </si>
  <si>
    <t>No criteria in law/statutes</t>
  </si>
  <si>
    <t>One required in law/statutes (please specify)</t>
  </si>
  <si>
    <t>Both required in law/statutes (please specify, also for any additional criteria)</t>
  </si>
  <si>
    <t>Representativeness
Existence of selection criteria to ensure representativeness. Participants or organisations must include: 
a. Both genders
b. Diversity of nationalities/ethnic groups</t>
  </si>
  <si>
    <t>e. Consultation representativeness</t>
  </si>
  <si>
    <t>74e</t>
  </si>
  <si>
    <t>These panels have the right to both make their own reports and recommendations and the Council is required to respond</t>
  </si>
  <si>
    <t>None guaranteed in law/statutes</t>
  </si>
  <si>
    <t>One guaranteed in law/statutes (please specify)</t>
  </si>
  <si>
    <t>Both guaranteed in law/statutes</t>
  </si>
  <si>
    <t xml:space="preserve">Institutionalisation (as either right or duty of body in law or statute)
Beyond consultation on policies affecting foreign residents, the Body has: 
a. Right of initiative to make its own reports or recommendations, even when not consulted.
b. Right to a response by the national authority to the its advice or recommendations.  
</t>
  </si>
  <si>
    <t>d. Consultation powers</t>
  </si>
  <si>
    <t>74d</t>
  </si>
  <si>
    <t>Chaired by national authority</t>
  </si>
  <si>
    <t>Co-chaired by participant and national authority</t>
  </si>
  <si>
    <t>Chaired by participant (foreign resident or association)</t>
  </si>
  <si>
    <t xml:space="preserve">Leadership of consultative body </t>
  </si>
  <si>
    <t>c. Consultation leadership</t>
  </si>
  <si>
    <t>74c</t>
  </si>
  <si>
    <t>Members are appointed by the Auckland mayor using criteria established by central government in consultation with local government</t>
  </si>
  <si>
    <t>Members of consultation body are selected and appointed by the state only</t>
  </si>
  <si>
    <t>Members elected by foreign residents or members appointed by associations of foreign residents but with special state intervention</t>
  </si>
  <si>
    <t>Members elected by foreign residents or members appointed by associations of foreign residents without special state intervention</t>
  </si>
  <si>
    <t>Composition of consultative body of foreign residents on local level in city (other than capital) with  largest  proportion of foreign residents</t>
  </si>
  <si>
    <t>b. Consultation composition</t>
  </si>
  <si>
    <t>74b</t>
  </si>
  <si>
    <t>Auckland is NZ's largest city with the largest number and proportion of migrants of any city in NZ. In 2010 major reforms of the Auckland City Council were implemented, including a requirement of the enabling legislation of the Local Government Act 2010 section 8 that established the Ethnic Peoples Advisory Panel and a Pacific Peoples Advisory Panel. Its role is to identify and communicate thei nterests and preferences of ethnic peoples in relation to the content of strategies, policies, plans and bylaws of the Council, any matter that the panel considers to be of concern and advising the Mayor, Governing Body, and Local boards of ways to engage with ethnic people. The 2010 legislation states that the Panels will be disestablished at the end of 2103 pending re-establishment by the Mayor's discretion based on a review in 2013. http://www.aucklandcouncil.govt.nz/EN/AboutCouncil/representativesbodies/advisorypanels/Pages/ethnicpeoplesadvisorypanel.aspx</t>
  </si>
  <si>
    <t>No consultation (go to 75)</t>
  </si>
  <si>
    <t>Ad hoc consultation  (go to question 74b)</t>
  </si>
  <si>
    <t>Structural consultation (go to question 74b)</t>
  </si>
  <si>
    <t>Consultation of foreign residents on local level in city (other than capital) with largest proportion of foreign residents</t>
  </si>
  <si>
    <t>a. Regular consultation</t>
  </si>
  <si>
    <t>74a</t>
  </si>
  <si>
    <t>Strength of major cities' consultative bodies (average)</t>
  </si>
  <si>
    <t>Strength of other local consultative body (average)</t>
  </si>
  <si>
    <t>73e</t>
  </si>
  <si>
    <t xml:space="preserve">Institutionalisation (as either right or duty of body in law or statute)
Beyond consultation on policies affecting foreign residents, the Body has: 
a. Right of initiative to make its own reports or recommendations, even when not consulted.
b. Right to a response by the national authority to its advice or recommendations.  
</t>
  </si>
  <si>
    <t>73d</t>
  </si>
  <si>
    <t>73c</t>
  </si>
  <si>
    <t>Members of consultation body must be directly selected/appointed/or approved by the state</t>
  </si>
  <si>
    <t xml:space="preserve">Members elected by foreign residents or members appointed by associations of foreign residents but with special state intervention </t>
  </si>
  <si>
    <t>Composition of consultative body of foreign residents on local level in capital city</t>
  </si>
  <si>
    <t>73b</t>
  </si>
  <si>
    <t>On ad hoc basis</t>
  </si>
  <si>
    <t>No consultation (skip to question 74a )</t>
  </si>
  <si>
    <t>Ad hoc consultation  (go to question 73b)</t>
  </si>
  <si>
    <t>Structural consultation (go to question 73b)</t>
  </si>
  <si>
    <t xml:space="preserve">Consultation of foreign residents on local level in capital city </t>
  </si>
  <si>
    <t>73a</t>
  </si>
  <si>
    <t>Strength of capital city consultative body (average)</t>
  </si>
  <si>
    <t>Strength of capital consultative body (average)</t>
  </si>
  <si>
    <t>72e</t>
  </si>
  <si>
    <t>72d</t>
  </si>
  <si>
    <t>Leadership of consultative body</t>
  </si>
  <si>
    <t>72c</t>
  </si>
  <si>
    <t xml:space="preserve">Structural consultation </t>
  </si>
  <si>
    <t xml:space="preserve">Composition of consultative body of foreign residents on regional level </t>
  </si>
  <si>
    <t>72b</t>
  </si>
  <si>
    <t>no consultation (skip to question 73a )</t>
  </si>
  <si>
    <t>ad hoc consultation or structural consultation only present in some regional entities (go to 72b)</t>
  </si>
  <si>
    <t xml:space="preserve">structural consultation (go to 72b) </t>
  </si>
  <si>
    <t>Consultation of foreign residents on regional level (if no regional level exists in the country, skip to question 74a )</t>
  </si>
  <si>
    <t>72a</t>
  </si>
  <si>
    <t>Strength of Regional Consultative Bodies (average)</t>
  </si>
  <si>
    <t>Strength of regional consultative body (average)</t>
  </si>
  <si>
    <t>71e</t>
  </si>
  <si>
    <t>71d</t>
  </si>
  <si>
    <t>71c</t>
  </si>
  <si>
    <t>Members of ethnic associations, such as the NZ Federation of Ethnic or Multicultural Councils, are elected by members of the organisations. Many such groups are recognised as 'stakeholders' by government agencies. Clear principles for consultation are established with tangata whenua - Moari. Beyond that, the level of consultation varies considerably. The Office of Ethnic Affairs disseminates best practice standards to other agencies, but no one is bound to respect them</t>
  </si>
  <si>
    <t>Members elected by foreign residents or members appointed by associations of foreign residents but with special state intervention, e.g. endorsement of candidates needed by the state or some members are directly selected and appointed by the state</t>
  </si>
  <si>
    <t>Composition of consultative body of foreign residents on national level</t>
  </si>
  <si>
    <t>71b</t>
  </si>
  <si>
    <t xml:space="preserve">NZ has both population-based agencies (e.g. Ministry of Pacific and Island Affairs and the Office of Ethnic Affairs) and broad portfolio-specific government agencies (e.g. Health) that provide policy advice to the government on issues pertaining to immigrant communitiies. Some also provie community-specific services. Many such agencies meet with ethnic community groups in the process of developing and communicating government policy. The Office of Ethnic Affairs has published policy documents containing information on the benefits of consultation with immigrant and ethnic communities and best practice guidelines for those undertaking such consultation (see 'Ethnic perspectives in policy' and 'Ethnicity matters'). The Office of Ethnic Affairs disseminates these standards to other agencies, but no one is bound to respect them. Also New Zealand Diversity Forum for 10 years since 2004. </t>
  </si>
  <si>
    <t xml:space="preserve">2014 Multicultural New Zealand, the Federation of Multicultural Councils calls for Implement the recommendations of the Constitutional Advisory Panel
 Establish a Ministry of Ethnic Affairs and a National Ethnic Peoples Advisory Panel,
and develop a New Zealand Multicultural Policy
 Require all government agencies to develop an ethnic communities strategy
 Develop a community languages framework and national languages policy, as
recommended by the Royal Society of New Zealand Implement the recommendations of the Auditor General to improve the delivery of
migrant settlement support services, including in the community as well as at work
 Review the decision to transfer the Settling In programme from MSD to OEA and
restore the previous level of funding for the programme http://www.nzfmc.org.nz/assets/Multicultural-NZ-Election-Policy-Proposal.pdf
</t>
  </si>
  <si>
    <t>No consultation on national level (skip to question 72a)</t>
  </si>
  <si>
    <t>Ad hoc consultation  (go to question 71b)                               Note: Consultation of immigrant population or immigrant associations exists but is not structurally organised</t>
  </si>
  <si>
    <t>Structural consultation (go to question 71b)                          Note: Consultation of immigrant population or of immigrant associations is structurally organised for policies which are relevant for foreign residents</t>
  </si>
  <si>
    <t xml:space="preserve">Consultation of foreign residents on national level                                                                                                  </t>
  </si>
  <si>
    <t>71a</t>
  </si>
  <si>
    <t>Strength of national consultative body (average)</t>
  </si>
  <si>
    <t>Are there strong and independent advisory bodies composed of migrant representatives or associations?</t>
  </si>
  <si>
    <t>CONSULTATIVE BODIES</t>
  </si>
  <si>
    <t>No restrictions are imposed by government. Three parties currently in the National Parliament require member to be on the electoral roll, thus limiting membership to those who meet the one year permanent residency requirement for voting rights</t>
  </si>
  <si>
    <t xml:space="preserve">Other official/legal restrictions apply </t>
  </si>
  <si>
    <t>Restricted access to internal elected positions</t>
  </si>
  <si>
    <t>Equal access with nationals (no restrictions imposed by government)</t>
  </si>
  <si>
    <t>Membership of and participation to political parties</t>
  </si>
  <si>
    <t>Membership in political parties</t>
  </si>
  <si>
    <t>Right to free association is protected by section 17 of the New Zealand Bill of Rights Act 1990</t>
  </si>
  <si>
    <t>No right</t>
  </si>
  <si>
    <t>A minimal number of national citizens should be on board, other restrictions apply (i.e. with regard to creation of political organisations or parties)</t>
  </si>
  <si>
    <t>No restrictions on creation of associations by foreigners, no restrictions regarding the composition of the board of such associations</t>
  </si>
  <si>
    <t>Right to association                                                                                                                        Note: Any kind of association, including political and civic associations.</t>
  </si>
  <si>
    <t>Right to association</t>
  </si>
  <si>
    <t>Do foreign citizens have the same rights as nationals to join and form political parties and associations?</t>
  </si>
  <si>
    <t>POLITICAL LIBERTIES</t>
  </si>
  <si>
    <t>Only NZ citizens are eligible to stand as a candidate for elections.</t>
  </si>
  <si>
    <t>No right / other restrictions apply</t>
  </si>
  <si>
    <t>Restricted to certain posts, reciprocity or special requirements</t>
  </si>
  <si>
    <t xml:space="preserve">Unrestricted </t>
  </si>
  <si>
    <t>Right to stand for elections at local level</t>
  </si>
  <si>
    <t>Right to stand in local elections</t>
  </si>
  <si>
    <t>Same as for national elections</t>
  </si>
  <si>
    <t>Requirement of more than five years of residence, reciprocity, other special conditions or special registration procedure, or only in certain municipalities</t>
  </si>
  <si>
    <t>Equal rights as nationals or requirement of less than or equal to five years of residence</t>
  </si>
  <si>
    <t>Right to vote in local elections</t>
  </si>
  <si>
    <t xml:space="preserve">Right to vote in local elections </t>
  </si>
  <si>
    <t>Requirement of more than five years of residence, reciprocity, other special conditions or special registration procedure or only in certain regions</t>
  </si>
  <si>
    <r>
      <t>Right to vote in regio</t>
    </r>
    <r>
      <rPr>
        <sz val="11"/>
        <rFont val="Calibri"/>
        <family val="2"/>
      </rPr>
      <t>nal elections (if no regional level exists in the country, skip to question 68)</t>
    </r>
  </si>
  <si>
    <t>Right to vote in regional elections</t>
  </si>
  <si>
    <t>Permanent residents are eligible to vote in national elections after one year's continuous residence</t>
  </si>
  <si>
    <t>Reciprocity or other special conditions for certain nationalities</t>
  </si>
  <si>
    <t>Equal rights as nationals after certain period of residence</t>
  </si>
  <si>
    <t>Right to vote in national elections</t>
  </si>
  <si>
    <t xml:space="preserve">Can legally resident foreign citizens vote and stand as candidates in elections (e.g. like EU nationals)?      </t>
  </si>
  <si>
    <t>ELECTORAL RIGHTS</t>
  </si>
  <si>
    <t>Do legally resident foreign citizens have comparable opportunities as nationals to participate in political life (e.g. like EU nationals)?</t>
  </si>
  <si>
    <t>POLITICAL PARTICIPATION</t>
  </si>
  <si>
    <t>a. 
Pre-service training required in order to qualify as a teacher. The standards include cultural and linguistic diversity and make specific reference to the need for teachers to develop intercultural competence.  The standards also require graduating teachers to have “knowledge of tikanga Maori [cultural Maori knowledge] and te reo Maori [Maori language] to work effectively within the bicultural contexts of Aotearoa New Zealand”.  
b. In-service professional development training. 
This is provided through teachers centres and/or through postgraduate courses at universities across the country."</t>
  </si>
  <si>
    <t>A or B only on ad hoc / project basis</t>
  </si>
  <si>
    <t>A or B offered extensively to teachers</t>
  </si>
  <si>
    <t>A or B required</t>
  </si>
  <si>
    <t>Teacher training and professional development programmes require intercultural education and the appreciation of cultural diversity for all teachers:
a. Topic required in pre-service training  in order to qualify as a teacher;
b. Topic required  in obligatory in-service professional development training.</t>
  </si>
  <si>
    <t xml:space="preserve">Teacher training to reflect diversity </t>
  </si>
  <si>
    <t>See comment above</t>
  </si>
  <si>
    <t>No specific adaptation foreseen in law.</t>
  </si>
  <si>
    <t>Law allows for local or school-level discretion (please specify which adaptations).</t>
  </si>
  <si>
    <t>State regulations or guidelines concerning local adaptation (please specify which adaptations).</t>
  </si>
  <si>
    <t>Daily life at school can be adapted based on cultural or religious needs in order to avoid exclusion of pupils. Such adaptations might include one or a few of the following: Changes to the existing school timetable and religious holidays; educational activities; dress codes and clothing; school menus.</t>
  </si>
  <si>
    <t xml:space="preserve">Adapting daily school life to reflect diversity </t>
  </si>
  <si>
    <t xml:space="preserve">National Curriculum provides schools with the ‘scope, flexibility and authority that they need to design and shape their curriculum so that teaching and learning is meaningful and beneficial to their particular communities of students. In turn, the design of each school’s curriculum should allow teachers the scope to make interpretations in response to the particular needs, interests, and talents of individuals and groups of students in their classes’.
http://nzcurriculum.tki.org.nz/Curriculum-documents/The-New-Zealand-Curriculum/The-school-curriculum-Design-and-review
Inspection, evaluation and monitoring completed by the Education Review Office. http://www.ero.govt.nz/ </t>
  </si>
  <si>
    <t>None.</t>
  </si>
  <si>
    <t>Only a.</t>
  </si>
  <si>
    <t>Both of these.</t>
  </si>
  <si>
    <t>The school curricula and teaching materials can be modified to reflect changes in the diversity of the school population:
a. State guidance on curricular change to reflect both national and local population variations;
b. Inspection, evaluation and monitoring of implementation of (a).</t>
  </si>
  <si>
    <t xml:space="preserve">Adapting curriculum to reflect diversity </t>
  </si>
  <si>
    <t xml:space="preserve">Office of Ethnic Affairs. Aims ‘to promote the benefits of ethnic diversity to develop prosperity for every New Zealander’. http://ethnicaffairs.govt.nz/ </t>
  </si>
  <si>
    <t>Neither.</t>
  </si>
  <si>
    <t>Initiatives part of state budget line for ad hoc funding.</t>
  </si>
  <si>
    <t>Initiatives part of mandate of state-subsidised body (please name).</t>
  </si>
  <si>
    <t>State support for public information initiatives to promote the appreciation of cultural diversity throughout society.</t>
  </si>
  <si>
    <t>State supported information initiatives</t>
  </si>
  <si>
    <t>B. Cultural diversity, inclusion and community engagement are some of the principles of the NZ Curriculum.
http://nzcurriculum.tki.org.nz/Curriculum-documents/The-New-Zealand-Curriculum/Principles
2012 National Report noted that there is limited evidence of the principle of cultural diversity at both school level and in the classroom. Suggests that the focus on biculturalism and Treaty of Waitangi obligations (New Zealand’s founding document between European settlers and the indigenous Maori) has resulted in cultural diversity (as it pertains to increasing migrant communities in New Zealand) being overlooked by teachers.
http://ero.govt.nz/National-Reports/The-New-Zealand-Curriculum-Principles-Foundations-for-Curriculum-Decision-Making-July-2012/Findings/Successes-and-challenges-in-the-least-enacted-principles/Cultural-diversity</t>
  </si>
  <si>
    <t>Intercultural education not included in curriculum, or intercultural education does not include appreciation of cultural diversity (please specify).</t>
  </si>
  <si>
    <t>One of these (please specify).</t>
  </si>
  <si>
    <t>The official aims of intercultural education include the appreciation of cultural diversity, and is delivered:
a. As a stand-alone curriculum subject;
b. Integrated throughout the curriculum.</t>
  </si>
  <si>
    <t>School curriculum to reflect diversity</t>
  </si>
  <si>
    <t>Are all pupils and teachers supported to learn and work together in a diverse society?</t>
  </si>
  <si>
    <t xml:space="preserve">INTERCULTURAL EDUCATION FOR ALL
</t>
  </si>
  <si>
    <t xml:space="preserve">Measures not necessarily implicit. Scholarships available from TeachNZ. http://www.teachnz.govt.nz/  For example, Teaching English in Schools for Speakers of Other Languages (TESSOL) qualifications offered by Ministry of Education to teachers of new migrant, Pasifika and international students in state funded primary, intermediate and secondary schools. Also, ECE scholarship (Pasifika languages). </t>
  </si>
  <si>
    <t>Measures (e.g. campaigns, incentives, support) to support bringing migrants into the teacher workforce:
a. To encourage more migrants to study and qualify as teachers;
b. To encourage more migrants to enter the teacher workforce.</t>
  </si>
  <si>
    <t>Measures to bring migrants into the teacher workforce</t>
  </si>
  <si>
    <t>a) Refugee Education Co-ordinators and Migrant Education Co-ordinators liaise with schools, families, and communities to ensure the learning needs of refugee and migrant students are met. Home School Partnership Programme supports schools to improve the educational achievements of all students, by encouraging schools to engage with parents and communities. It particularly targets parents who, for a range of reasons, are less involved with their children's schooling. Immigrant parents advice booklets are also available. http://www.minedu.govt.nz/NZEducation/EducationPolicies/SpecialEducation/PublicationsAndResources/ResourcesForEducators/AQuickGuideToExtraSupport/RefugeesAndMigrants/LanguageAndCulturalDifferencesAtHome.aspx</t>
  </si>
  <si>
    <t>None. Migrant parents and communities are only included in  general categories that apply to all.</t>
  </si>
  <si>
    <t>Two or more of these (please specify).</t>
  </si>
  <si>
    <t>Measures to support migrant parents and communities in the education of their children:
a. Requirement for community-level support for parental involvement in their children's learning (e.g. community outreach workers);
b. Requirement for school-level support to link migrant students and their schools (e.g. school liaison workers);
c. Measures to encourage migrant parents to be involved in school governance.</t>
  </si>
  <si>
    <t>Measures to support migrant parents and communities</t>
  </si>
  <si>
    <t>None. Only general measures (please specify).</t>
  </si>
  <si>
    <t>Measures to promote societal integration:
a. Measures to encourage schools with few migrant pupils to attract more migrant pupils and schools with many to attract more non-migrant pupils;
b. Measures to link schools with few migrant pupils and many migrant pupils (curricular or extra-curricular).</t>
  </si>
  <si>
    <t xml:space="preserve">Measures to counter segregation of migrant pupils and promote integration </t>
  </si>
  <si>
    <t>No delivery in school or funding by state.</t>
  </si>
  <si>
    <t>Option on cultures of origin is delivered:          
a. In the regular school day (may involve missing other subjects);
b. Integrated into the school curriculum, which may be open to all students;
c. Outside school, with some state funding.</t>
  </si>
  <si>
    <t xml:space="preserve">b. Delivery of immigrant cultures </t>
  </si>
  <si>
    <t>56b</t>
  </si>
  <si>
    <t>No provision. Only through private or community initiatives. (skip to question 57)</t>
  </si>
  <si>
    <t>Bilateral agreements or schemes financed by another country (please specify countries).</t>
  </si>
  <si>
    <t>State regulations / recommendations (please specify).</t>
  </si>
  <si>
    <t xml:space="preserve">Provision of option (in or outside school) to learn about migrant pupils' cultures and their / their parents' country of origin </t>
  </si>
  <si>
    <t xml:space="preserve">a. Option to learn immigrant cultures </t>
  </si>
  <si>
    <t>56a</t>
  </si>
  <si>
    <t>Support for teaching immigrant cultures (average)</t>
  </si>
  <si>
    <t>Option on immigrant languages is delivered:          
a. In the regular school day (may involve missing other subjects);
b. As an adaptation of foreign-language courses in school, which may be open to all students (equal status as other languages);
c. Outside school, with some state funding.</t>
  </si>
  <si>
    <t xml:space="preserve">b. Delivery of immigrant languages </t>
  </si>
  <si>
    <t>55b</t>
  </si>
  <si>
    <t>No provision/requirements to learn immigrant language outside of school.
Since 2010, the national school curriculum requires all schools to provide year 7 to 10 students with the opportunity to learn a second language. However, the languages taught in schools depends on the availability of teachers. Currently there is no formal support for community languages for immigrant children and anyone else who wants to learn that language. For more, see http://www.clanz.co.nz/</t>
  </si>
  <si>
    <t xml:space="preserve">No provision. Only through private or community initiatives. (skip to question 56a)   </t>
  </si>
  <si>
    <t>Bilateral agreements or schemes financed by another country (please specify countries and languages).</t>
  </si>
  <si>
    <t>Provision of option (in our outside school) to learn immigrant languages</t>
  </si>
  <si>
    <t xml:space="preserve">a. Option to learn immigrant languages </t>
  </si>
  <si>
    <t>55a</t>
  </si>
  <si>
    <t>Support for teaching immigrant languages (average)</t>
  </si>
  <si>
    <t>Do all pupils benefit from the new opportunities that immigration brings to schools like immigrant languages, cultures, diverse classrooms, and parental outreach?</t>
  </si>
  <si>
    <t xml:space="preserve"> NEW OPPORTUNITIES
</t>
  </si>
  <si>
    <t xml:space="preserve">a. Pre-service training varies depending on course(s) taken. ESOL professional support offered by the Ministry of Education http://esolonline.tki.org.nz/ESOL-Online/Teacher-needs/Professional-support. 
</t>
  </si>
  <si>
    <t>Teacher training and professional development programmes require courses that address migrant pupils' learning needs, teachers' expectations of migrant pupils, and specific teaching strategies to address this:
a. Topic required in pre-service training  in order to qualify as a teacher;
b. Topic required in obligatory in-service professional development training.</t>
  </si>
  <si>
    <t>Teacher training  to reflect migrants’ learning needs</t>
  </si>
  <si>
    <t>"Addressing the needs of individual students can be a real challenge for schools, particularly when new learners of English arrive at school with minimal English language skills and may have low literacy levels in their first language. The Ministry of Education has put in place a sustainable, long-term level of funding to support these learners with their English language needs.
Students with the highest language needs are entitled to funding. Criteria have been developed to identify these students. Eligible students from a migrant or refugee background generate funding for a maximum of five years (20 terms).
New Zealand born students of migrant or refugee parents become eligible after two terms in school. They may be funded for a maximum of three years (12 terms) during the first four years of their schooling. 
The funding may be used to provide:
in-class mainstream support
small group teaching
bilingual resource people
additional ESOL specific resources.
http://www.minedu.govt.nz/NZEducation/EducationPolicies/Schools/EnglishForSpeakersOfOtherLanguages/FundingSupportInitiatives/ESOLResourcingInformation/GuidelinesForFundingUse.aspx 
See also the regional migrant education coordinators. http://www.minedu.govt.nz/NZEducation/EducationPolicies/SpecialEducation/PublicationsAndResources/ResourcesForEducators/AQuickGuideToExtraSupport/RefugeesAndMigrants/OtherSupportForMigrants.aspx
http://www.minedu.govt.nz/NZEducation/EducationPolicies/Schools/EnglishForSpeakersOfOtherLanguages/FundingSupportInitiatives/ESOLResourcingInformation/Resourcing.aspx"</t>
  </si>
  <si>
    <t xml:space="preserve">None. Migrants only benefit from general support. If there is targeted support for migrants, it is only through voluntary initiatives. </t>
  </si>
  <si>
    <t>Targeted policies to address educational situation of migrant groups: 
a. Systematic provision of guidance  (e.g. teaching assistance, homework support);
b. Systematic provision of financial resources.</t>
  </si>
  <si>
    <t xml:space="preserve">Measures to address educational situation of migrant groups </t>
  </si>
  <si>
    <t>Disaggregated by new entrants by ethnic group and then by gender and by age http://www.educationcounts.govt.nz/__data/assets/pdf_file/0017/80225/2009-Education-Statistics-of-NZ-Booklet.pdf and http://www.educationcounts.govt.nz/publications/ECE/2507/education-statistics-downloads-years-1999-to-2009</t>
  </si>
  <si>
    <t>None. Migrants are only included in  general categories for monitoring that apply to all students.</t>
  </si>
  <si>
    <t>System monitors migrants as a single aggregated group (please specify).</t>
  </si>
  <si>
    <t>System disaggregates migrants into various sub-groups, e.g. gender, country of origin (please specify).</t>
  </si>
  <si>
    <t>Policy on pupil monitoring targets migrants</t>
  </si>
  <si>
    <t>Migrant pupil monitoring</t>
  </si>
  <si>
    <t>A; There is no requirement for teacher training courses to incorporate specific second language learning  components. However, all major university-based teacher training courses do so.
B: Second language teaching qualifications, such as: Cambridge Certificate in English Language Teacher for Adults (CELTA), Cambridge Diploma in English Language Teaching for Adults (DELTA), graduate or postgraduate certificate or diploma in Teaching of English to Speakers of Other Languages (TESOL) or second-language teaching, incorporate these dimensions. In addition, registered primary and secondary school teachers can apply for a Ministry of Education scholarship to fund study towards a Teaching English in Schools for Speakers of Other Languages (TESSOL) qualification (also available through professional development).
C: Yes: Ministry of Education, Education Review Office</t>
  </si>
  <si>
    <t>None of these elements.</t>
  </si>
  <si>
    <t>At least one of these (please specify).</t>
  </si>
  <si>
    <t>Provision includes quality measures:
a. Requirement for courses to use established second-language learning standards;
b. Requirement for teachers to be specialised and certified in these standards;
c. Curriculum standards are monitored by a state body.</t>
  </si>
  <si>
    <t>c. Language instruction standards</t>
  </si>
  <si>
    <t>51c</t>
  </si>
  <si>
    <t>Standards have been developed for English for Academic Purposes for ESOL students.</t>
  </si>
  <si>
    <t>Level/goals not specified or defined.</t>
  </si>
  <si>
    <t>Only one of these (please specify).</t>
  </si>
  <si>
    <t>Provision includes: 
a. Communicative literacy (general fluency in reading, writing, and communicating in the language);
b. Academic literacy (fluency in studying, researching, and communicating in the language in the school academic setting).</t>
  </si>
  <si>
    <t>b. Communicative/academic fluency</t>
  </si>
  <si>
    <t>51b</t>
  </si>
  <si>
    <t>"State funding for ESOL programmes available in compulsory education to build on the language skills of students and provide a ‘bridge, enabling students to participate in NZ schools’.
http://www.nzqa.govt.nz/assets/About-us/Publications/Brochures/Study-in-NZ2012.pdf"</t>
  </si>
  <si>
    <t>No provision. Only through private or community initiatives. (skip to question 52)</t>
  </si>
  <si>
    <t>Provision of continuous and ongoing education support in language(s) of instruction for migrant pupils:
a. In compulsory education (both primary and secondary);
b. In pre-primary education.
Note: Migrant pupils may be placed in the mainstream classroom or a separate classroom for a transitional phase. This question relates to language support in either case.</t>
  </si>
  <si>
    <t xml:space="preserve">a. Language instruction </t>
  </si>
  <si>
    <t>51a</t>
  </si>
  <si>
    <t>Provision of support to learn language of instruction (average)</t>
  </si>
  <si>
    <t>"a.  Some documents translated. However, not all languages are available. Documents tend to be reproduced for large migrant communities (e.g. Chinese, Samoan).
b and c. Resource centres/persons and interpretation services are available, but vary among institutions. For example, the University of Auckland runs the Tuakana programme that assists Maori and Pasifika students. Similar programmes are replicated at other tertiary institutes. Also, National migrant, refugee and international education team of the Ministry of Education. 
 Teamup has lots of information about kids' activities, schools in New Zealand and ideas for parents to help you get more involved with your kids' learning.  They have free booklets for parents of children from migrant or refugee backgrounds. The booklet is available in 6 languages – Arabic, Chinese, Dari/Farsi, Hindi, Korean and Somali. See also http://www.dol.govt.nz/publications/research/migration-outlook-2008/international-migration-outlook-nz-2008_10.asp"</t>
  </si>
  <si>
    <t xml:space="preserve">Migrants only benefit from general support. If there is targeted support for migrants, it is only through non-governmental initiatives. </t>
  </si>
  <si>
    <t>One or two of these (please specify).</t>
  </si>
  <si>
    <t>Access to advice and guidance on system and choices at all levels of compulsory and non-compulsory education (pre-primary to higher):
a. Written information on educational system in migrant languages of origin;
b. Provision of resource persons/centres for orientation of migrant pupils;
c. Provision of interpretation services for families of migrant pupils for general educational advice and guidance at all levels.</t>
  </si>
  <si>
    <t>Educational guidance at all levels</t>
  </si>
  <si>
    <t>Are migrant children, parents, and their teachers entitled to have their specific needs addressed in school?</t>
  </si>
  <si>
    <t xml:space="preserve">TARGETING NEEDS
</t>
  </si>
  <si>
    <t>None. Migrants only benefit from general support for all students (and targeted non-governmental initiatives where provided).</t>
  </si>
  <si>
    <t>One of these (please specify content).</t>
  </si>
  <si>
    <t>Both of these (please specify content of a and b).</t>
  </si>
  <si>
    <t xml:space="preserve">Support to access to university education:                  
a. Targeted measures to increase migrant pupils' access to academic routes that lead to higher education.                                                                         b.Targeted measures to increase acceptance and successful participation of migrant pupils, e.g. admission targets, additional targeted language support, mentoring, campaigns, measures to address drop-outs.      </t>
  </si>
  <si>
    <t>Access to higher education</t>
  </si>
  <si>
    <t xml:space="preserve">None. Migrants only benefit from general support. If there is targeted support for migrants, it is only through non-governmental initiatives. </t>
  </si>
  <si>
    <t>Support to access and participate in vocational training:
Training through apprenticeships or other work-based learning:
a.  Measures to specifically increase migrant pupil participation in such schemes, e.g. incentives; 
b. Measures to increase employers' supply of such schemes to migrant pupils, e.g. campaigns, support and guidance.</t>
  </si>
  <si>
    <t>Access to vocational training</t>
  </si>
  <si>
    <t>Restrictions in access to student loan and student allowance for higher education. Applicants must be a permanent resident or have resided in NZ for two years on an indefinite visa to be considered for these.</t>
  </si>
  <si>
    <t>Restrictions in law on access for some categories of migrants (please specify).</t>
  </si>
  <si>
    <t>Certain categories of migrants do not have explicit access to certain levels (e.g. vocational training and apprenticeships). Please specify</t>
  </si>
  <si>
    <t>Explicit obligation in law for all categories of migrants to have  same access as nationals.</t>
  </si>
  <si>
    <t>Access to non-compulsory education (e.g. pre-primary, vocational training and university education): Access is a legal right for all categories of migrants in the country, regardless of their residence status (includes undocumented).</t>
  </si>
  <si>
    <t>Access to non-compulsory education</t>
  </si>
  <si>
    <t>Ministry of education requires schools to identify and assess students with high English language needs. All students from migrant and refugee backgrounds are entitled to ESOL funding for up to five years (20 terms) if they score below the benchmark on the ESOL/AF</t>
  </si>
  <si>
    <t>Case-by-case assessment by school staff without standardised criteria or training.</t>
  </si>
  <si>
    <t>The assessment in compulsory education of migrants' prior learning and language qualifications obtained abroad:
a. Assessment with standardised quality criteria and tools;
b. Requirement to use trained staff.</t>
  </si>
  <si>
    <t>Assessment of prior learning</t>
  </si>
  <si>
    <t>Compulsory school age is 6 to 16 years. Immigration Act 2009 s218(3) states 'providers of compsulory education cannot be prosecuted for enrolling a child who is unlawfully in NZ'</t>
  </si>
  <si>
    <t xml:space="preserve">Restrictions in law on access for some categories of migrants (please specify).
</t>
  </si>
  <si>
    <t xml:space="preserve">Implicit obligation for all children (No impediment to equal access in law. e.g. No link between compulsory education and residence, or no category of migrant excluded. Please specify). 
</t>
  </si>
  <si>
    <t>Access to compulsory education:
Access is a legal right for all compulsory-age children in the country, regardless of their residence status (includes undocumented).
Note: Use definition of compulsory in your country (please specify)</t>
  </si>
  <si>
    <t xml:space="preserve">Compulsory education as a legal right </t>
  </si>
  <si>
    <t>A and B: Government funds 20 hours of free early childhood education a week for all children aged 3 to 5 years regardless of residence status. Some migrants from the Pacific islands have established their own ECEs to maintain their cultures and languages in NZ.  They are often church or community-based, and parents help run the sessions. Learning may be in both English and a Pasifika language or in a Pasifika language only. Pacific Islands early childhood education groups may ask for parent donations. Government funding of 91.8 million NZD have been allocated over four years towards Maori and Pacific ECEs." Importance of the English language in tertiary education is emphasised. State funding for ESOL programmes available to build on the language skills of students and provide a ‘bridge, enabling students to participate in NZ schools’.
http://www.nzqa.govt.nz/assets/About-us/Publications/Brochures/Study-in-NZ2012.pdf</t>
  </si>
  <si>
    <t>Support to access pre-primary education and compulsory education:                                    
a. State-supported targeted measures (e.g. financial support, campaigns and other means) to increase participation of migrant pupils                                                                        b. Targeted measures to increase migrant pupils' successful completion of compulsory education (e.g. early school leaving/second chance programs);
Note: Use definition of pre-primary/compulsory in your country (please specify).</t>
  </si>
  <si>
    <t xml:space="preserve">Access to pre-primary education and compulsory education </t>
  </si>
  <si>
    <t>Do all children, with or without a legal status, have equal access to all levels of education?</t>
  </si>
  <si>
    <t xml:space="preserve"> ACCESS</t>
  </si>
  <si>
    <t>Are all the children of immigrants encouraged to achieve and develop in school like the children of nationals?</t>
  </si>
  <si>
    <t>EDUCATION</t>
  </si>
  <si>
    <t>Residency requirements for Accommodation Supplement</t>
  </si>
  <si>
    <t xml:space="preserve">Other conditions apply (please specify) </t>
  </si>
  <si>
    <t>In the same way as the sponsor</t>
  </si>
  <si>
    <t>Access to  housing</t>
  </si>
  <si>
    <t>Residency requirements</t>
  </si>
  <si>
    <t xml:space="preserve">Access to social benefits </t>
  </si>
  <si>
    <t>Access to employment and self-employment</t>
  </si>
  <si>
    <t>Access to education and training for adult family members</t>
  </si>
  <si>
    <t>Access  to education and training</t>
  </si>
  <si>
    <t>"The partner of the principal applicant is eligible to be considered in their own right for variation of travel conditions or a new residence class visa if the following events occur:
the partner and the principal applicant become divorced or separated; or
the partner is granted a non-molestation or protection order against the principal applicant; or
the principal applicant is convicted of an offence against the partner or a dependent child;
the principal applicant dies; or
the principal applicant has obtained New Zealand citizenship."</t>
  </si>
  <si>
    <t>Yes but only on limited grounds or under certain conditions (e.g. after five years of residence or more)</t>
  </si>
  <si>
    <t>Yes automatically</t>
  </si>
  <si>
    <t>Right to autonomous residence permit in case of widowhood, divorce, separation, death, or physical or emotional violence</t>
  </si>
  <si>
    <t>Right to autonomous residence permit in case of widowhood, divorce, separation, death or violence</t>
  </si>
  <si>
    <t>"If you were the principal applicant of the original residence application, you can obtain a permanent resident visa if you: have held your resident visa for at least two years, and have met any conditions of your resident visa, and have shown a commitment to New Zealand in one of the five ways that meet our requirements.
If you were not the principal applicant in the original residence application, you normally cannot apply for a permanent resident visa unless you apply at the same time as the principal applicant or later. http://www.immigration.govt.nz/opsmanual/30484.htm"</t>
  </si>
  <si>
    <t>After &gt; 5 years, upon certain conditions or no right (e.g. normal procedure for permanent residence)</t>
  </si>
  <si>
    <t>After &gt; 3 ≤ 5 years</t>
  </si>
  <si>
    <t>After ≤ 3 years</t>
  </si>
  <si>
    <r>
      <t xml:space="preserve">Right to autonomous residence permit  for partners and children at age of majority </t>
    </r>
    <r>
      <rPr>
        <sz val="11"/>
        <rFont val="Calibri"/>
        <family val="2"/>
      </rPr>
      <t>(permit is renewable and independent of sponsor)</t>
    </r>
  </si>
  <si>
    <t>Right to autonomous residence permit for partners and children</t>
  </si>
  <si>
    <t>Do family members have the same residence and socio-economic rights as their sponsor?</t>
  </si>
  <si>
    <t>RIGHTS ASSOCIATED WITH STATUS</t>
  </si>
  <si>
    <t>"On the basis that the refusal is in breach of policy (Immigration Rules in the INZ Operational Manual) at the relevant date. Otherwise one may merely seek the discretion of the Minister.
If we decline your application, in most cases you will have the right to:request a reconsideration – if you were applying for a temporary entry class visa, or appeal to the Immigration and Protection Tribunal – if you were applying for a residence visa If your application is declined, we will notify you in writing and include the reasons for our decision.Your right to appeal depends on the type of application that you have made.
If you have been declined a temporary visa You may apply to have your decision reconsidered. This application must be submitted to an immigration officer, together with: your passport or certificate of identity, and the appropriate fee.
You must give us full details of what matters you want us to take into consideration – for example new information that answers any issues we may have had with your application. We may also request further information from you. If your application for residence has been declined You have the right to appeal to the Immigration and Protection Tribunal, unless your application has been declined under sections 15 or 16 of the Immigration Act 2009 [e.g. criminal record or public security grounds). Details and an application form will be provided with the letter advising your application has been declined. You must lodge your appeal within 42 days. A fee is also payable. For more, see relevant section beginning on page 113: http://www.communitylaw.org.nz/fileadmin/_temp_/RILAS_Manual_2011_for_web.pdf"</t>
  </si>
  <si>
    <t>Legal guarantees and redress in case of refusal or withdrawal
a. reasoned decision
b. right to appeal
c. representation before an independent administrative authority and/or a court</t>
  </si>
  <si>
    <t>Exempts are made in relation to domestic violence: http://www.immigration.govt.nz/opsmanual/42635.htm</t>
  </si>
  <si>
    <t>No elements</t>
  </si>
  <si>
    <t>Elements include any of these (or other) but not all</t>
  </si>
  <si>
    <t>All elements</t>
  </si>
  <si>
    <t>Before refusal or withdrawal, due account is taken of (regulated by law) :                                                                                                               a. Solidity of sponsor’s family relationship
b. Duration of sponsor’s residence in country
c. Existing links with country of origin
d. Physical or emotional violence</t>
  </si>
  <si>
    <t>Personal circumstances considered</t>
  </si>
  <si>
    <t>Additional grounds apply. Extended family members not declared on the original application form are not eligible for family reunion. People may only sponsor a new partner if the previous sponsorship was not in the five years immediately preceding the current application.</t>
  </si>
  <si>
    <t>Includes others like d (please specify)</t>
  </si>
  <si>
    <t>Grounds include a, b and c</t>
  </si>
  <si>
    <t xml:space="preserve">No other than a-b </t>
  </si>
  <si>
    <t>Grounds for rejecting, withdrawing or refusing to renew status:                      
a. Actual and serious threat to public policy or national security, 
b. Proven fraud in the acquisition of permit (inexistent relationship or misleading information).
c. Break-up of family relationship (before three years)
d. Original conditions are no longer satisfied (e.g. unemployment or economic resources)</t>
  </si>
  <si>
    <t>Generally the family member of a temporary or permanent resident will be put on the same path to permanent residence as the sponsor: after two years' residence, they can obtain permanent residence. There may also be additional conditions</t>
  </si>
  <si>
    <t>&lt; 1 year renewable permit or new application necessary</t>
  </si>
  <si>
    <t>Not equal to sponsor’s but ≥ 1 year renewable permit</t>
  </si>
  <si>
    <t>Equal to sponsor’s residence permit and renewable</t>
  </si>
  <si>
    <t>cost of application vary based on the location and the category of the application. Fee guide: http://www.immigration.govt.nz/NR/rdonlyres/00B58004-04AB-46C6-B32B-5CE91FBA979A/0/INZ1028.pdf</t>
  </si>
  <si>
    <t xml:space="preserve">
Same as regular administrative fees and duties in the country (please specify amounts for each)</t>
  </si>
  <si>
    <t>Cost of application</t>
  </si>
  <si>
    <t>"Sponsor commits to 'provide all necessary financial support to the sponsored person(s) for the duration of the sponsorship period' http://www.immigration.govt.nz/NR/rdonlyres/2B3838A5-B664-44F9-BF75-633951D111DB/0/INZ1024.pdf
minimum income requirements apply for certain migrant workers upon their application for residence if they will also bring dependent children. Minimum income thresholds apply for additional family members in ascending line and dependent adult children."</t>
  </si>
  <si>
    <t>"Sponsor commits to 'provide accommodation in New Zealand for the sponsored person(s) for the duration of the sponsorship period if necessary' http://www.immigration.govt.nz/NR/rdonlyres/2B3838A5-B664-44F9-BF75-633951D111DB/0/INZ1024.pdf"</t>
  </si>
  <si>
    <t>Further requirements (please specify)</t>
  </si>
  <si>
    <t>Appropriate accommodation meeting the general health and safety standards</t>
  </si>
  <si>
    <t>Accommodation requirement</t>
  </si>
  <si>
    <t>Accommodation</t>
  </si>
  <si>
    <t>g. In-country courses</t>
  </si>
  <si>
    <t>29g</t>
  </si>
  <si>
    <t>f. In-country support</t>
  </si>
  <si>
    <t>29f</t>
  </si>
  <si>
    <t>e. In-country cost</t>
  </si>
  <si>
    <t>29e</t>
  </si>
  <si>
    <t>d. In-country exemption</t>
  </si>
  <si>
    <t>29d</t>
  </si>
  <si>
    <t>Form of integration requirement for sponsor and/or family member after arrival on territory e.g. not language but social/cultural (if no requirement, skip to question 30)</t>
  </si>
  <si>
    <t>c. In-country integration form</t>
  </si>
  <si>
    <t>29c</t>
  </si>
  <si>
    <t>b. In-country language level</t>
  </si>
  <si>
    <t>29b</t>
  </si>
  <si>
    <t>Form of language requirement for sponsor and/or family member after arrival on territory  (if no requirement, skip to question 29c)
Note: Can be test, interview, completion of course, or other for country of assessments.</t>
  </si>
  <si>
    <t>a. In-country language form</t>
  </si>
  <si>
    <t>29a</t>
  </si>
  <si>
    <t>Post-entry integration requirement (average)</t>
  </si>
  <si>
    <t>f. Pre-entry courses</t>
  </si>
  <si>
    <t>28f</t>
  </si>
  <si>
    <r>
      <t>Support to pass pre-departure requirement                                                     a. Assessment based on publicly available list of questions                                                                    b. Assessment based on</t>
    </r>
    <r>
      <rPr>
        <sz val="11"/>
        <rFont val="Calibri"/>
        <family val="2"/>
      </rPr>
      <t xml:space="preserve"> free/low-cost</t>
    </r>
    <r>
      <rPr>
        <sz val="11"/>
        <rFont val="Calibri"/>
        <family val="2"/>
        <scheme val="minor"/>
      </rPr>
      <t xml:space="preserve"> study guide</t>
    </r>
  </si>
  <si>
    <t>e. Pre-entry support</t>
  </si>
  <si>
    <t>28e</t>
  </si>
  <si>
    <t>d. Pre-entry cost</t>
  </si>
  <si>
    <t>28d</t>
  </si>
  <si>
    <t>Pre-departure requirement exemptions 
a. Takes into account individual abilities e.g. educational qualifications
b. Exemptions for vulnerable groups e.g. age, illiteracy, mental/physical disability</t>
  </si>
  <si>
    <t>c. Pre-entry exemption</t>
  </si>
  <si>
    <t>28c</t>
  </si>
  <si>
    <t>None OR voluntary information/course (please specify)</t>
  </si>
  <si>
    <t>Form of pre-departure integration measure for family member abroad, e.g. not language, but social/cultural (if no requirement, skip to question 29a)</t>
  </si>
  <si>
    <t>b. Pre-entry integration form</t>
  </si>
  <si>
    <t>28b</t>
  </si>
  <si>
    <t>"Depends on the sponsor. No requirement for refugees. Partners and any children aged 16 and over included in any Residence from Work application must meet a minimum standard of English. Accompanying and reuniting family members must meet the English requirement or pre-purchase ESOL tuition if their partner or parent gained residence under the Skilled Migrant Category, Residence from Work Category, General Skills Category or one of the categories under the business immigration instructions. Only when they were not eligible to included (e.g. not yet married, family formation) are they exempt from the English requirement.</t>
  </si>
  <si>
    <t>Form of pre-departure language measure for family member abroad (if no requirement, skip to question 28c)</t>
  </si>
  <si>
    <t>a. Pre-entry language form</t>
  </si>
  <si>
    <t>28a</t>
  </si>
  <si>
    <t>Pre-entry integration requirement (average)</t>
  </si>
  <si>
    <t>Do foreign citizen applicants for family reunion have to fulfil the same basic conditions in society (e.g. like EU nationals)?</t>
  </si>
  <si>
    <t>CONDITIONS FOR ACQUISITION OF STATUS</t>
  </si>
  <si>
    <t>17 and under allowed. 18-20 allowed provided single and without children. 21-24 allowed provided single, without children and dependent. But separate Sibling and Adult Child category no longer exists as of mid-May 2012. Some of the children can still come under the Dependent Child category.</t>
  </si>
  <si>
    <t>Not allowed or by discretion/exception</t>
  </si>
  <si>
    <t>Restrictive definition of dependency (e.g. only one ground e.g. poor health or income or no access to social benefits)</t>
  </si>
  <si>
    <t>Allowed for all dependent adult children</t>
  </si>
  <si>
    <t>Eligibility for dependent adult children</t>
  </si>
  <si>
    <t>Dependent adult children</t>
  </si>
  <si>
    <t>Since 2012: Two tier system favours higher income applicants. Other tier is possible if child held permanent residence for three years. Includes requirements of support, health, and English language.</t>
  </si>
  <si>
    <t>Allowed for all dependent ascendants</t>
  </si>
  <si>
    <t xml:space="preserve">Eligibility for dependent relatives in the ascending line </t>
  </si>
  <si>
    <t>Dependent parents/grandparents</t>
  </si>
  <si>
    <t>Several formal requirements exist regarding consent from the other parent of children under the age of 16 with separated parents.</t>
  </si>
  <si>
    <t>Limitations on A or B limitations e.g. age limits &lt;18 years (please specify)</t>
  </si>
  <si>
    <t>Only a and b</t>
  </si>
  <si>
    <t>Eligibility for minor children (&lt;18 years)
a. Minor children
b. Adopted children
c. Children for whom custody is shared</t>
  </si>
  <si>
    <t>Minor children</t>
  </si>
  <si>
    <t>≥  21 years  (please specify age)</t>
  </si>
  <si>
    <t>18 years&lt;  , &lt; 21 years  (please specify age)</t>
  </si>
  <si>
    <t>≤ Age of majority in country (18 years)</t>
  </si>
  <si>
    <t>Age limits for sponsors and spouses</t>
  </si>
  <si>
    <t>b. Age limits</t>
  </si>
  <si>
    <t>24b</t>
  </si>
  <si>
    <t>Genuine and stable relationship and living together for 12 months</t>
  </si>
  <si>
    <t>Neither. Only spouses.</t>
  </si>
  <si>
    <t>Only one or certain groups of B (i.e. not all types of couples legally recognised in national family law)</t>
  </si>
  <si>
    <t>Both</t>
  </si>
  <si>
    <t>Eligibility for partners other than spouses: 
a. Stable long-term relationship
b. Registered partnership or same-sex couples (as legally recognised in national family law)</t>
  </si>
  <si>
    <t>a. Partners</t>
  </si>
  <si>
    <t>24a</t>
  </si>
  <si>
    <t>Eligibility for spouses and partners (average)</t>
  </si>
  <si>
    <t>Permanent residence 
permit, explicit 'prospects for permanent residence' required or discretion in eligibility</t>
  </si>
  <si>
    <t>Certain short-term residence permits 
excluded</t>
  </si>
  <si>
    <t>Any residence permit</t>
  </si>
  <si>
    <t>Documents taken into account to be eligible for family reunion</t>
  </si>
  <si>
    <t>Permit for &gt; 1 year (please specify)</t>
  </si>
  <si>
    <t>Permit for 1 year (please specify)</t>
  </si>
  <si>
    <t>Residence permit for &lt;1 year (please specify)</t>
  </si>
  <si>
    <t>Permit duration required (sponsor)</t>
  </si>
  <si>
    <t>Permit duration required</t>
  </si>
  <si>
    <t>&gt;1 year</t>
  </si>
  <si>
    <t>≤  1 year</t>
  </si>
  <si>
    <t xml:space="preserve">No residence requirement </t>
  </si>
  <si>
    <t>Residence requirement for ordinary legal residents (sponsor)</t>
  </si>
  <si>
    <t>Can all legally resident foreign citizens apply to sponsor their whole family (e.g. like EU nationals)?</t>
  </si>
  <si>
    <t>ELIGIBILITY</t>
  </si>
  <si>
    <r>
      <t xml:space="preserve">Do </t>
    </r>
    <r>
      <rPr>
        <sz val="11"/>
        <rFont val="Calibri"/>
        <family val="2"/>
      </rPr>
      <t>legally resident foreign citizens</t>
    </r>
    <r>
      <rPr>
        <sz val="11"/>
        <rFont val="Calibri"/>
        <family val="2"/>
        <scheme val="minor"/>
      </rPr>
      <t xml:space="preserve"> have a facilitated right to reunite in their families (e.g. like nationals or EU citizens who move from one Member State to another)?</t>
    </r>
  </si>
  <si>
    <t>FAMILY REUNION FOR FOREIGN CITIZENS</t>
  </si>
  <si>
    <t>NZ employment law applies equally to all employees working in NZ. That is no exceptions in relevant legislation and any other discrimination would be contrary to the Human Rights Act. RFW visas require evidence of an employment contract that fully complies with NZ law.</t>
  </si>
  <si>
    <t>No equal treatment in more than one area (please specify)</t>
  </si>
  <si>
    <t>No equal treatment in at least one area (please specify)</t>
  </si>
  <si>
    <t>Equal treatment with nationals in all areas</t>
  </si>
  <si>
    <t>Equal working conditions:
Do TCNs have guaranteed equal working conditions? (safe and healthy working conditions, treatment in case of job termination or dismissal, payment/wages, taxation)</t>
  </si>
  <si>
    <t>Working conditions</t>
  </si>
  <si>
    <t>Only A or None</t>
  </si>
  <si>
    <t>A and (C or certain categories of B)</t>
  </si>
  <si>
    <t>All of them</t>
  </si>
  <si>
    <r>
      <t xml:space="preserve">What categories of TCNs have equal access to housing </t>
    </r>
    <r>
      <rPr>
        <sz val="11"/>
        <rFont val="Calibri"/>
        <family val="2"/>
      </rPr>
      <t xml:space="preserve">benefits? (e.g., </t>
    </r>
    <r>
      <rPr>
        <sz val="11"/>
        <rFont val="Calibri"/>
        <family val="2"/>
        <scheme val="minor"/>
      </rPr>
      <t xml:space="preserve">public/social housing, participation in housing financing schemes)                                                                                             a. Long-term residents
b. Residents on temporary work permits (excluding seasonal)
c. Residents on family reunion permits (same as sponsor)
</t>
    </r>
  </si>
  <si>
    <t>Equal treatment for RCV holders but RFW visas  do not have access to social security other than the accident compensation scheme. Work visa is for a period of 2 years or longer is necessary for access to public health system, with the exception of accident compensation-period of work visa not relevant. No unemployment benefit. Residence visa provides access to standard healthcare benefits and to unemployment benefit after 2 years residence.</t>
  </si>
  <si>
    <t xml:space="preserve">What categories of TCNs have equal access to social security? (unemployment benefits, old age pension, invalidity benefits, maternity leave, family benefits, social assistance)
a. Long-term residents
b. Residents on temporary work permits (excluding seasonal)
c. Residents on family reunion permits (same as sponsor)
</t>
  </si>
  <si>
    <t>Access to social security</t>
  </si>
  <si>
    <t>Relevant legislation makes  no distinction based on nationality. Human Rights Act 1993 s 37 prohibits discrimination in relation to membership of a union, professional association, qualifying bodies and vocational training bodies. Prohibted grounds include "ethnic  or national origins which includes nationality or citizenship" (s 21) in addition to usual grounds of race, colour, sex etc</t>
  </si>
  <si>
    <t>Other restrictions apply</t>
  </si>
  <si>
    <t>Restricted access to elected positions</t>
  </si>
  <si>
    <t xml:space="preserve">Membership of and participation in trade unions associations and work-related negotiation bodies </t>
  </si>
  <si>
    <t xml:space="preserve">Membership in trade unions </t>
  </si>
  <si>
    <t xml:space="preserve">Do legal migrants have the same work and social security rights like EU nationals/nationals?
</t>
  </si>
  <si>
    <t>WORKERS' RIGHTS</t>
  </si>
  <si>
    <t xml:space="preserve"> Settlement Information Services and Websites. Also Since 2010, www.newkiwis.co.nz is funded by NZIS and administered by The Auckland Chamber of Commerce. It offers many useful links and resources for job seekers. The links and resources found in the info centre are not only focused on gaining employment, but also on providing networking opportunities with other business professionals, training resources and information to help you with life in NZ.</t>
  </si>
  <si>
    <t>Active policy of information on rights of migrant workers at national level (or regional in federal states)</t>
  </si>
  <si>
    <t>Active information policy</t>
  </si>
  <si>
    <t>A: SSNZ services and Settlement Information Service. now Citizens Advice Bureau New Zealand – face-to-face settlement information. B: No specific rights/requirements but "good employer provisions in s 56 of the State Sector Act 1988 include "recognition of the aims and aspirations and employment requirements, and the cultural differences, of ethnic or minority groups." NZSS 2.1 strengtens responsiveness of mainstream service providers, with Labour Department in the lead.</t>
  </si>
  <si>
    <t>None. Only ad hoc (mainly trough projects implemented by NGOs)</t>
  </si>
  <si>
    <t>One (please specify)</t>
  </si>
  <si>
    <t>Both (please specify)</t>
  </si>
  <si>
    <t>Support to access public employment services
a) Right to resource person, mentor, coach linked to public employment service is part of integration policy for newcomers
b) Training required of public employment service staff on specific needs of migrants</t>
  </si>
  <si>
    <t>Support to access public employment services</t>
  </si>
  <si>
    <t>A: SSNZ does not specifically address women. SSNZ only addresses migrant youth in 2.3 enhanced career planning in schools by implementing the Creating Pathways and Building Lives Programmes, with development of guidelines for meeting needs of specific student groups such as migrants and refugees. Extra funding is provided for career planning specifically with refugee students.</t>
  </si>
  <si>
    <t>Only ad hoc (mainly through projects implemented by NGOs)</t>
  </si>
  <si>
    <t>One of these (please specify content)</t>
  </si>
  <si>
    <t>Both (please specify content)</t>
  </si>
  <si>
    <t>Targeted measures to further the integration of TCNs into the labour market
a. National programmes to address labour market situation of migrant youth
b. National programmes  to address labour market situation of migrant women</t>
  </si>
  <si>
    <t xml:space="preserve">Economic integration measures of youth and women </t>
  </si>
  <si>
    <t xml:space="preserve">A: New Zealand Settlement Strategy (NZSS), Settlement National Action Plan (SNAP), Academic, Workplace, and Conversational English courses, bridging courses in a wide range of occupations. B: EEO equality and diversity policy in public sector since 2001, renewed in 2008 </t>
  </si>
  <si>
    <t>A or b (please specify content)</t>
  </si>
  <si>
    <t>A and b (please specify content)</t>
  </si>
  <si>
    <t xml:space="preserve">Do all TCNs have access to: 
a. Targeted training for TCNs other than generic language training (e.g. bridging courses, job specific language training, etc.)
b. Programmes to encourage hiring of TCNs (e.g. employer incentives, work placements, public sector commitments, etc.)
</t>
  </si>
  <si>
    <t xml:space="preserve">Economic integration measures of TCNs </t>
  </si>
  <si>
    <t>A and B: most government and statutory bodies are likely to have internal performance indicators re timelines and will be required as matter of law to apply fair procedures. NZQA evaluates non-NZ qualifications and also lists pre-approved/accepted qualifications. NZ Immigration Service and some other agencies actively promote information.</t>
  </si>
  <si>
    <t>Only one</t>
  </si>
  <si>
    <t xml:space="preserve">State facilitation of recognition of qualifications obtained abroad:
a) existence of one-stop-shop for TCN applicants to submit application for recognition of qualifications
b) national guidelines on fair procedures, timelines and fees for assessments by professional, governmental, and non-governmental organisations
</t>
  </si>
  <si>
    <t xml:space="preserve">State facilitation of recognition of qualifications </t>
  </si>
  <si>
    <t>Can legal migrants have their specific needs addressed as workers born and trained abroad?</t>
  </si>
  <si>
    <t>TARGETED SUPPORT</t>
  </si>
  <si>
    <t>RPL varies by tertiary provider</t>
  </si>
  <si>
    <t>Ad hoc/No procedure for validation of skills for certain TCN residents or certain professional fields</t>
  </si>
  <si>
    <t>Different procedure than for nationals (e.g. more documents and/or higher fees are required)</t>
  </si>
  <si>
    <t xml:space="preserve">Single procedure and fees for foreigners and for nationals </t>
  </si>
  <si>
    <t>Single procedure for validation of skills/competences acquired abroad</t>
  </si>
  <si>
    <t xml:space="preserve">Validation of skills </t>
  </si>
  <si>
    <t>Procedure for recognition of qulaifications acquired outside NZ is same for nationals and non-nationals. Qualifications obtained outside NZ are evaluated by NZ Qualifications Authority (NZQA)  and/or by the relevant profesional body which has authority to admit to a particular profession.  NZQA is a statutory body and professional bodies exercise powers under statutory authority (usually the statute regulating the practice and discipline within the profesion, eg Lawyers and Conveyancers Act 2006.)  Exception is Australian qualifications which receive automatic recognition under the Trans-Tasman Mutual Recognition Act 1996.</t>
  </si>
  <si>
    <t>Ad hoc/No procedure for recognition of titles for certain TCN residents or certain fields of study (e.g. recognition depending on mutual recognition agreements)</t>
  </si>
  <si>
    <t xml:space="preserve">Same procedures and fees as for nationals </t>
  </si>
  <si>
    <t xml:space="preserve">Recognition of professional qualifications in regulated professions acquired abroad (e.g. law, medicine, architecture)                                          </t>
  </si>
  <si>
    <t xml:space="preserve">Recognition of professional qualifications </t>
  </si>
  <si>
    <t>Recognition of academic qualifications acquired abroad</t>
  </si>
  <si>
    <t xml:space="preserve">Recognition of academic qualifications </t>
  </si>
  <si>
    <t>All person on RCVs have access subject to a 2 year qualification period in relation to domestic fees for tertiary study and for tertiary student loan support.  Family members of person on RCV would normally also have residence (once approved) and be subject to the same qualification periods [partners and dependent children are able to be sponsored for a resident-class visa by a resident/citizen.] Persons on RFW do not have domestic access rights but their children are entitled to domestic primary/secondary education. Any other education would be charged at international fee levels and without access to grants.</t>
  </si>
  <si>
    <t>Equality of access to study grants:
What categories of TCNs have equal access?
a. Long-term residents
b. Residents on temporary work permits (excluding seasonal)
c. Residents on family reunion permits (same as sponsor)</t>
  </si>
  <si>
    <t>Study grants</t>
  </si>
  <si>
    <t>Equality of access to higher education and vocational training:
What categories of foreign resident adults have equal access?
a. Permanent residents
b. Residents on temporary work permits (excluding seasonal)
c. Residents on family reunion permits (same as sponsor)</t>
  </si>
  <si>
    <t xml:space="preserve">Education and vocational training </t>
  </si>
  <si>
    <t>RFW visa holders would have access but placement etc would in practice be limited to work within the visa conditions.</t>
  </si>
  <si>
    <t>Access to public employment services:
What categories of foreign residents have equal access?
a. Permanent residents
b. Residents on temporary work permits (excluding seasonal)
c. Residents on family reunion permits (same as sponsor)</t>
  </si>
  <si>
    <t>Public employment services</t>
  </si>
  <si>
    <t>Can legal migrant workers and their families improve their skills and qualifications like nationals?</t>
  </si>
  <si>
    <t>ACCESS TO GENERAL SUPPORT</t>
  </si>
  <si>
    <t>The statutory bodies governing entry to professions such as law, medicine etc will require proficiency in English language to be demonstrated in order to practice that profession as part of the process for recognising non-New Zealand qualifications which would include those gained overseas by NZ nationals and residents. nternational students (ie those on a study visa) seeking admission to educational institutions may need to meet English language standards as part of the admission requirement. Persons holding a RCV are entitled to access to educational institutions regardless of the level of language competency.</t>
  </si>
  <si>
    <t>Certain sectors and activities solely for nationals (please specify)</t>
  </si>
  <si>
    <t>Other limiting conditions that apply to foreign residents, e.g. linguistic testing (please specify)</t>
  </si>
  <si>
    <t>Yes. There are no additional restrictions than those based on type of permit mentioned in 14</t>
  </si>
  <si>
    <t>Access to self-employment
Are foreign residents able to take up self-employed activity under equal conditions as nationals?</t>
  </si>
  <si>
    <t>Access to self employment</t>
  </si>
  <si>
    <t xml:space="preserve">RFW visas require the holder to be employed as specified in the visa (see notes for Q1). RCV can be self employed. People in (c) would depend on visa class. They apply for a visa in their own right which would normally be RCV which allows access to self-employment (ie it would not be a WTR visa which might restrict employment options)  </t>
  </si>
  <si>
    <t>Immediate access to self-employment: 
What categories of foreign residents have equal access to self-employment as nationals?
a. Permanent residents
b. Residents on temporary work permits (excluding seasonal) within period of ≤ 1 year
c. Residents on family reunion permits (same as sponsor)</t>
  </si>
  <si>
    <t>Immediate access to self employment</t>
  </si>
  <si>
    <t>Human Rights Act 1993 s 25 allows discrimination on the grounds of "national origin" for work involving national security.</t>
  </si>
  <si>
    <t>Only for nationals</t>
  </si>
  <si>
    <t>Other restrictions (please specify)</t>
  </si>
  <si>
    <t>Yes. Only restriction is exercise of public authority and safeguard general state interest</t>
  </si>
  <si>
    <t>Access to public sector (activities serving the needs of the public. Not restricted to certain types of employment or private or public law):
Are foreign residents able to accept any public-sector employment under equal conditions as nationals?                                                   (excluding exercise of public authority e.g. police, defence, heads of units/divisions but not excluding civil servants and permanent staff)</t>
  </si>
  <si>
    <t xml:space="preserve"> Access to public sector </t>
  </si>
  <si>
    <t xml:space="preserve">Yes subject to work restrictions on RFW visas. Only certain restrictions for national security jobs. Human Rights Act 1993 s 22 prohibits discrimination in relation to employment. Prohibted grounds include "ethnic or national origins which includes nationality or citizenship" (s 21) in addition to usual grounds of race, colour, sex etc. </t>
  </si>
  <si>
    <t xml:space="preserve">Yes. There are no additional restrictions than those based on type of permit mentioned in 1 </t>
  </si>
  <si>
    <t>Access to private sector:
Are foreign residents able to accept any private-sector employment under equal conditions as nationals?</t>
  </si>
  <si>
    <t>Access to private sector</t>
  </si>
  <si>
    <t>NZ has 2 classes of visa (a) residence class visas (RCV) and (b) temporary entry class visas (TEV). Holders of a RCV have the right to stay in NZ indefinitely and to work within NZ without restriction. TEV holders may work in NZ only to the extent the conditions of the visa allow. (Immigration Act 2009 Part 3). There are several types of TEVs that allow "residence from work" after 2 years in NZ  (hereafter "RFW" visas).  The two most directly related to employment are the Accredited Employer and the Long Term Skill Shortage List visas, both of which allow an application for a RCV after 2 years employment with an acredited employer/within the skill shortage occupation.  Family members of the "principal" (partner and dependent children) enter on their own visas. This might be a TEV (work) visa if eligible but could also be TEV (visitors) visa for the period of the principal's TEV (work). If children enter on a Student visa they can work 20 hours/week).  A person applying for an RCV can include partner/dependent children in the application.TEVs (work) that are not RFW visas are for temporary stays only and carry no right to renewal or right to apply for residence. Unless indicated "resident" or "non-national" in the questions is taken to mean the holder of a RCV or RFW visa only. RCV have same access to employment as nationals, RFW have equal acess to the work categories specified in their visas (ie must work either in an area included in the skills cagtegory list or for an employer on the list of accredited employers (can change employer) as specified in the visa). Family access to employment will depend on their visa catergory.</t>
  </si>
  <si>
    <r>
      <t xml:space="preserve">Immediate access to labour market:
What categories of foreign residents have equal access to employment as nationals?
a. Permanent residents
b. Residents on temporary work permits  (excluding seasonal) within period of </t>
    </r>
    <r>
      <rPr>
        <sz val="11"/>
        <rFont val="Calibri"/>
        <family val="2"/>
      </rPr>
      <t>≤ 1 year
c. Residents on family reunion permits (same as sponsor)</t>
    </r>
  </si>
  <si>
    <t>Immediate access to labour market</t>
  </si>
  <si>
    <t>Can legal migrant workers and their families access and change jobs in all sectors like nationals?</t>
  </si>
  <si>
    <t>ACCESS</t>
  </si>
  <si>
    <t xml:space="preserve">Do legally-resident foreign citizens have comparable workers’ rights and opportunities like nationals to access jobs and improve their skills?
</t>
  </si>
  <si>
    <t>LABOUR MARKET MOBILITY</t>
  </si>
  <si>
    <t>OVERALL SCORE (WITH HEALTH)</t>
  </si>
  <si>
    <t>OVERALL SCORE</t>
  </si>
  <si>
    <t xml:space="preserve">2007 MIPEX Comments </t>
  </si>
  <si>
    <t xml:space="preserve">2007 MIPEX Score </t>
  </si>
  <si>
    <t xml:space="preserve">2008 MIPEX Comments </t>
  </si>
  <si>
    <t xml:space="preserve">2008 MIPEX Score </t>
  </si>
  <si>
    <t xml:space="preserve">2009 MIPEX Comments </t>
  </si>
  <si>
    <t xml:space="preserve">2009 MIPEX Score </t>
  </si>
  <si>
    <t xml:space="preserve">2010 MIPEX Comments </t>
  </si>
  <si>
    <t xml:space="preserve">2010 MIPEX Score </t>
  </si>
  <si>
    <t xml:space="preserve">2011 MIPEX Comments </t>
  </si>
  <si>
    <t xml:space="preserve">2011 MIPEX Score </t>
  </si>
  <si>
    <t xml:space="preserve">2012 MIPEX Comments </t>
  </si>
  <si>
    <t xml:space="preserve">2012 MIPEX Score </t>
  </si>
  <si>
    <t xml:space="preserve">2013 MIPEX Comments </t>
  </si>
  <si>
    <t xml:space="preserve">2013 MIPEX Score </t>
  </si>
  <si>
    <t xml:space="preserve">2014 MIPEX Comments </t>
  </si>
  <si>
    <t xml:space="preserve">2014 MIPEX Score </t>
  </si>
  <si>
    <t>Option 3 (0)</t>
  </si>
  <si>
    <t xml:space="preserve">Option 2 (50) </t>
  </si>
  <si>
    <t xml:space="preserve">Option 1 (100) </t>
  </si>
  <si>
    <t>Description</t>
  </si>
  <si>
    <t xml:space="preserve">Sub-indicators - short name </t>
  </si>
  <si>
    <t xml:space="preserve">Indicators - short name </t>
  </si>
  <si>
    <t xml:space="preserve">Policy Dimensions </t>
  </si>
  <si>
    <t xml:space="preserve">Policy Strands </t>
  </si>
  <si>
    <t>Number</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</si>
</sst>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name val="Calibri"/>
      <family val="2"/>
      <scheme val="minor"/>
    </font>
    <font>
      <sz val="10"/>
      <name val="Arial"/>
      <family val="2"/>
    </font>
    <font>
      <sz val="8"/>
      <name val="Calibri"/>
      <family val="2"/>
    </font>
    <font>
      <b/>
      <sz val="13"/>
      <name val="Calibri"/>
      <family val="2"/>
      <scheme val="minor"/>
    </font>
    <font>
      <sz val="13"/>
      <name val="Calibri"/>
      <family val="2"/>
      <scheme val="minor"/>
    </font>
    <font>
      <b/>
      <sz val="11"/>
      <name val="Calibri"/>
      <family val="2"/>
      <scheme val="minor"/>
    </font>
    <font>
      <sz val="9"/>
      <name val="Arial"/>
      <family val="2"/>
    </font>
    <font>
      <strike/>
      <sz val="8"/>
      <name val="Arial"/>
      <family val="2"/>
    </font>
    <font>
      <sz val="8"/>
      <name val="Arial"/>
      <family val="2"/>
    </font>
    <font>
      <sz val="11"/>
      <name val="Calibri"/>
      <family val="2"/>
    </font>
    <font>
      <sz val="10"/>
      <name val="Arial"/>
      <family val="2"/>
      <charset val="238"/>
    </font>
    <font>
      <b/>
      <i/>
      <sz val="8"/>
      <name val="Arial"/>
      <family val="2"/>
    </font>
    <font>
      <sz val="11"/>
      <name val="Arial"/>
      <family val="2"/>
    </font>
    <font>
      <b/>
      <sz val="12"/>
      <name val="Arial"/>
      <family val="2"/>
    </font>
    <font>
      <u/>
      <sz val="11"/>
      <color theme="10"/>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indexed="53"/>
        <bgColor indexed="64"/>
      </patternFill>
    </fill>
    <fill>
      <patternFill patternType="solid">
        <fgColor rgb="FFFFA20D"/>
        <bgColor indexed="64"/>
      </patternFill>
    </fill>
    <fill>
      <patternFill patternType="solid">
        <fgColor rgb="FF7030A0"/>
        <bgColor indexed="64"/>
      </patternFill>
    </fill>
    <fill>
      <patternFill patternType="solid">
        <fgColor indexed="62"/>
        <bgColor indexed="64"/>
      </patternFill>
    </fill>
    <fill>
      <patternFill patternType="solid">
        <fgColor indexed="40"/>
        <bgColor indexed="64"/>
      </patternFill>
    </fill>
    <fill>
      <patternFill patternType="solid">
        <fgColor rgb="FF92D050"/>
        <bgColor indexed="64"/>
      </patternFill>
    </fill>
    <fill>
      <patternFill patternType="solid">
        <fgColor indexed="34"/>
        <bgColor indexed="64"/>
      </patternFill>
    </fill>
    <fill>
      <patternFill patternType="solid">
        <fgColor indexed="1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s>
  <cellStyleXfs count="99">
    <xf numFmtId="0" fontId="0" fillId="0" borderId="0"/>
    <xf numFmtId="0" fontId="2" fillId="0" borderId="0"/>
    <xf numFmtId="0" fontId="2" fillId="0" borderId="0"/>
    <xf numFmtId="0" fontId="2" fillId="0" borderId="0"/>
    <xf numFmtId="0" fontId="15"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28">
    <xf numFmtId="0" fontId="0" fillId="0" borderId="0" xfId="0"/>
    <xf numFmtId="0" fontId="1" fillId="0" borderId="0" xfId="0" applyFont="1"/>
    <xf numFmtId="0" fontId="1" fillId="0" borderId="0" xfId="0" applyFont="1" applyAlignment="1">
      <alignment wrapText="1"/>
    </xf>
    <xf numFmtId="1" fontId="1" fillId="0" borderId="0" xfId="0" applyNumberFormat="1" applyFont="1"/>
    <xf numFmtId="0" fontId="1" fillId="0" borderId="1" xfId="0" applyFont="1" applyBorder="1" applyAlignment="1">
      <alignment wrapText="1"/>
    </xf>
    <xf numFmtId="1" fontId="1" fillId="2" borderId="0" xfId="0" applyNumberFormat="1" applyFont="1" applyFill="1" applyBorder="1"/>
    <xf numFmtId="0" fontId="1" fillId="0" borderId="1" xfId="0" applyFont="1" applyBorder="1" applyAlignment="1">
      <alignment horizontal="center" vertical="center" wrapText="1"/>
    </xf>
    <xf numFmtId="0" fontId="3" fillId="0" borderId="1" xfId="1" applyNumberFormat="1" applyFont="1" applyFill="1" applyBorder="1" applyAlignment="1">
      <alignment horizontal="center" vertical="center" wrapText="1"/>
    </xf>
    <xf numFmtId="0" fontId="1" fillId="0" borderId="1" xfId="0" applyFont="1" applyBorder="1" applyAlignment="1">
      <alignment horizontal="left" vertical="center" wrapText="1"/>
    </xf>
    <xf numFmtId="0" fontId="4" fillId="0" borderId="1" xfId="0" applyFont="1" applyBorder="1" applyAlignment="1">
      <alignment vertical="center" wrapText="1" readingOrder="1"/>
    </xf>
    <xf numFmtId="0" fontId="1" fillId="3" borderId="0" xfId="0" applyFont="1" applyFill="1" applyAlignment="1">
      <alignment wrapText="1"/>
    </xf>
    <xf numFmtId="0" fontId="1" fillId="3" borderId="1" xfId="0" applyFont="1" applyFill="1" applyBorder="1" applyAlignment="1">
      <alignment horizontal="center" vertical="center" wrapText="1"/>
    </xf>
    <xf numFmtId="1" fontId="1" fillId="3" borderId="1" xfId="0" applyNumberFormat="1" applyFont="1" applyFill="1" applyBorder="1" applyAlignment="1">
      <alignment horizontal="center" vertical="center" wrapText="1"/>
    </xf>
    <xf numFmtId="0" fontId="1" fillId="3" borderId="1" xfId="0" applyFont="1" applyFill="1" applyBorder="1" applyAlignment="1">
      <alignment horizontal="left" vertical="center" wrapText="1"/>
    </xf>
    <xf numFmtId="0" fontId="5" fillId="3" borderId="1" xfId="0" applyFont="1" applyFill="1" applyBorder="1" applyAlignment="1">
      <alignment vertical="center" wrapText="1" readingOrder="1"/>
    </xf>
    <xf numFmtId="0" fontId="4" fillId="3" borderId="1" xfId="0" applyFont="1" applyFill="1" applyBorder="1" applyAlignment="1">
      <alignment vertical="center" wrapText="1" readingOrder="1"/>
    </xf>
    <xf numFmtId="0" fontId="1" fillId="3" borderId="1" xfId="0" applyFont="1" applyFill="1" applyBorder="1" applyAlignment="1">
      <alignment wrapText="1"/>
    </xf>
    <xf numFmtId="0" fontId="1" fillId="4" borderId="0" xfId="0" applyFont="1" applyFill="1" applyAlignment="1">
      <alignment wrapText="1"/>
    </xf>
    <xf numFmtId="0" fontId="1" fillId="4" borderId="1" xfId="0" applyFont="1" applyFill="1" applyBorder="1" applyAlignment="1">
      <alignment horizontal="center" vertical="center" wrapText="1"/>
    </xf>
    <xf numFmtId="1" fontId="1" fillId="4" borderId="1" xfId="0" applyNumberFormat="1" applyFont="1" applyFill="1" applyBorder="1" applyAlignment="1">
      <alignment horizontal="center" vertical="center" wrapText="1"/>
    </xf>
    <xf numFmtId="0" fontId="1" fillId="4" borderId="1" xfId="0" applyFont="1" applyFill="1" applyBorder="1" applyAlignment="1">
      <alignment wrapText="1"/>
    </xf>
    <xf numFmtId="0" fontId="4" fillId="4" borderId="1" xfId="0" applyFont="1" applyFill="1" applyBorder="1" applyAlignment="1">
      <alignment vertical="center" wrapText="1" readingOrder="1"/>
    </xf>
    <xf numFmtId="0" fontId="1" fillId="3" borderId="2" xfId="0" applyFont="1" applyFill="1" applyBorder="1" applyAlignment="1">
      <alignment horizontal="left" vertical="center" wrapText="1"/>
    </xf>
    <xf numFmtId="0" fontId="6" fillId="3" borderId="2" xfId="0" applyFont="1" applyFill="1" applyBorder="1" applyAlignment="1">
      <alignment horizontal="left" vertical="center" wrapText="1"/>
    </xf>
    <xf numFmtId="0" fontId="4" fillId="3" borderId="2" xfId="0" applyFont="1" applyFill="1" applyBorder="1" applyAlignment="1">
      <alignment vertical="center" wrapText="1" readingOrder="1"/>
    </xf>
    <xf numFmtId="0" fontId="1" fillId="2" borderId="1" xfId="0"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0" fontId="7" fillId="0" borderId="1" xfId="0" applyFont="1" applyBorder="1" applyAlignment="1">
      <alignment vertical="center" wrapText="1"/>
    </xf>
    <xf numFmtId="0" fontId="1" fillId="0" borderId="3" xfId="0" applyFont="1" applyBorder="1" applyAlignment="1">
      <alignment wrapText="1"/>
    </xf>
    <xf numFmtId="0" fontId="1" fillId="0" borderId="1" xfId="0" applyFont="1" applyBorder="1" applyAlignment="1">
      <alignment horizontal="center" vertical="center"/>
    </xf>
    <xf numFmtId="0" fontId="4" fillId="0" borderId="1" xfId="0" applyFont="1" applyBorder="1" applyAlignment="1">
      <alignment horizontal="left" vertical="center" wrapText="1" readingOrder="1"/>
    </xf>
    <xf numFmtId="0" fontId="1" fillId="0" borderId="1" xfId="0" applyFont="1" applyFill="1" applyBorder="1" applyAlignment="1">
      <alignment horizontal="center" vertical="center"/>
    </xf>
    <xf numFmtId="0" fontId="2" fillId="0" borderId="1" xfId="0" applyNumberFormat="1" applyFont="1" applyFill="1" applyBorder="1" applyAlignment="1" applyProtection="1">
      <alignment horizontal="center" vertical="center" wrapText="1"/>
    </xf>
    <xf numFmtId="0" fontId="1" fillId="2" borderId="1" xfId="0" applyFont="1" applyFill="1" applyBorder="1" applyAlignment="1">
      <alignment wrapText="1"/>
    </xf>
    <xf numFmtId="0" fontId="1" fillId="2" borderId="0" xfId="0" applyFont="1" applyFill="1"/>
    <xf numFmtId="0" fontId="1" fillId="2" borderId="1" xfId="0" applyFont="1" applyFill="1" applyBorder="1" applyAlignment="1">
      <alignment horizontal="center" vertical="center"/>
    </xf>
    <xf numFmtId="0" fontId="1" fillId="2" borderId="1" xfId="0" applyFont="1" applyFill="1" applyBorder="1" applyAlignment="1">
      <alignment horizontal="left" vertical="center" wrapText="1"/>
    </xf>
    <xf numFmtId="0" fontId="4" fillId="2" borderId="1" xfId="0" applyFont="1" applyFill="1" applyBorder="1" applyAlignment="1">
      <alignment horizontal="left" vertical="center" wrapText="1" readingOrder="1"/>
    </xf>
    <xf numFmtId="0" fontId="1" fillId="5" borderId="0" xfId="0" applyFont="1" applyFill="1"/>
    <xf numFmtId="0" fontId="1" fillId="5" borderId="1" xfId="0" applyFont="1" applyFill="1" applyBorder="1" applyAlignment="1">
      <alignment horizontal="center" vertical="center" wrapText="1"/>
    </xf>
    <xf numFmtId="1" fontId="1" fillId="5" borderId="1" xfId="0" applyNumberFormat="1" applyFont="1" applyFill="1" applyBorder="1" applyAlignment="1">
      <alignment horizontal="center" vertical="center"/>
    </xf>
    <xf numFmtId="1" fontId="1" fillId="5"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xf>
    <xf numFmtId="0" fontId="3" fillId="5" borderId="1" xfId="1" applyNumberFormat="1"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2" xfId="0" applyFont="1" applyFill="1" applyBorder="1" applyAlignment="1">
      <alignment horizontal="left" vertical="center" wrapText="1"/>
    </xf>
    <xf numFmtId="0" fontId="1" fillId="5" borderId="2" xfId="0" applyFont="1" applyFill="1" applyBorder="1" applyAlignment="1">
      <alignment wrapText="1"/>
    </xf>
    <xf numFmtId="0" fontId="1" fillId="5" borderId="1" xfId="0" applyFont="1" applyFill="1" applyBorder="1" applyAlignment="1">
      <alignment wrapText="1"/>
    </xf>
    <xf numFmtId="0" fontId="4" fillId="5" borderId="1" xfId="0" applyFont="1" applyFill="1" applyBorder="1" applyAlignment="1">
      <alignment vertical="center" wrapText="1" readingOrder="1"/>
    </xf>
    <xf numFmtId="0" fontId="1" fillId="4" borderId="0" xfId="0" applyFont="1" applyFill="1"/>
    <xf numFmtId="0" fontId="1" fillId="4" borderId="1" xfId="0" applyFont="1" applyFill="1" applyBorder="1" applyAlignment="1">
      <alignment horizontal="center" vertical="center"/>
    </xf>
    <xf numFmtId="1" fontId="1" fillId="4" borderId="1" xfId="0" applyNumberFormat="1" applyFont="1" applyFill="1" applyBorder="1" applyAlignment="1">
      <alignment horizontal="center" vertical="center"/>
    </xf>
    <xf numFmtId="0" fontId="1" fillId="4" borderId="1" xfId="0" applyFont="1" applyFill="1" applyBorder="1" applyAlignment="1">
      <alignment horizontal="left" vertical="center" wrapText="1"/>
    </xf>
    <xf numFmtId="0" fontId="1" fillId="4" borderId="2" xfId="0" applyFont="1" applyFill="1" applyBorder="1" applyAlignment="1">
      <alignment horizontal="left" vertical="center" wrapText="1"/>
    </xf>
    <xf numFmtId="0" fontId="1" fillId="4" borderId="2" xfId="0" applyFont="1" applyFill="1" applyBorder="1" applyAlignment="1">
      <alignment wrapText="1"/>
    </xf>
    <xf numFmtId="1" fontId="1" fillId="0" borderId="1" xfId="0" applyNumberFormat="1" applyFont="1" applyBorder="1" applyAlignment="1">
      <alignment horizontal="center" vertical="center"/>
    </xf>
    <xf numFmtId="0" fontId="1" fillId="0" borderId="1" xfId="0" applyFont="1" applyBorder="1" applyAlignment="1">
      <alignment horizontal="center" vertical="center" wrapText="1" shrinkToFit="1"/>
    </xf>
    <xf numFmtId="0" fontId="1" fillId="0" borderId="1" xfId="0" applyFont="1" applyBorder="1" applyAlignment="1">
      <alignment vertical="center" wrapText="1"/>
    </xf>
    <xf numFmtId="1" fontId="1" fillId="4" borderId="1" xfId="0" applyNumberFormat="1" applyFont="1" applyFill="1" applyBorder="1"/>
    <xf numFmtId="1" fontId="1" fillId="2" borderId="1" xfId="0" applyNumberFormat="1" applyFont="1" applyFill="1" applyBorder="1" applyAlignment="1">
      <alignment horizontal="center" vertical="center"/>
    </xf>
    <xf numFmtId="0" fontId="1" fillId="3" borderId="0" xfId="0" applyFont="1" applyFill="1"/>
    <xf numFmtId="0" fontId="1" fillId="3" borderId="1" xfId="0" applyFont="1" applyFill="1" applyBorder="1" applyAlignment="1">
      <alignment horizontal="center" vertical="center"/>
    </xf>
    <xf numFmtId="1" fontId="1" fillId="3" borderId="1" xfId="0" applyNumberFormat="1" applyFont="1" applyFill="1" applyBorder="1" applyAlignment="1">
      <alignment horizontal="center" vertical="center"/>
    </xf>
    <xf numFmtId="0" fontId="4" fillId="3" borderId="2"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4" fillId="0" borderId="1" xfId="0" applyFont="1" applyBorder="1" applyAlignment="1">
      <alignment wrapText="1"/>
    </xf>
    <xf numFmtId="1" fontId="1" fillId="0" borderId="1" xfId="0" applyNumberFormat="1" applyFont="1" applyFill="1" applyBorder="1" applyAlignment="1">
      <alignment horizontal="center" vertical="center"/>
    </xf>
    <xf numFmtId="0" fontId="3" fillId="0" borderId="1" xfId="2" applyFont="1" applyFill="1" applyBorder="1" applyAlignment="1">
      <alignment horizontal="center" vertical="center" wrapText="1"/>
    </xf>
    <xf numFmtId="0" fontId="1" fillId="0" borderId="4" xfId="0" applyFont="1" applyBorder="1" applyAlignment="1">
      <alignment horizontal="left" vertical="center" wrapText="1"/>
    </xf>
    <xf numFmtId="0" fontId="1" fillId="3" borderId="4" xfId="0" applyFont="1" applyFill="1" applyBorder="1" applyAlignment="1">
      <alignment horizontal="left" vertical="center" wrapText="1"/>
    </xf>
    <xf numFmtId="0" fontId="4" fillId="3" borderId="1" xfId="0" applyFont="1" applyFill="1" applyBorder="1" applyAlignment="1">
      <alignment horizontal="left" vertical="center" wrapText="1"/>
    </xf>
    <xf numFmtId="0" fontId="3" fillId="0" borderId="1" xfId="3" applyNumberFormat="1" applyFont="1" applyFill="1" applyBorder="1" applyAlignment="1" applyProtection="1">
      <alignment horizontal="center" vertical="center" wrapText="1"/>
    </xf>
    <xf numFmtId="0" fontId="1" fillId="0" borderId="0" xfId="0" applyFont="1" applyFill="1"/>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 fontId="2" fillId="0" borderId="1" xfId="0" applyNumberFormat="1" applyFont="1" applyFill="1" applyBorder="1" applyAlignment="1">
      <alignment horizontal="center" vertical="center"/>
    </xf>
    <xf numFmtId="0" fontId="1" fillId="0" borderId="1" xfId="0" applyFont="1" applyFill="1" applyBorder="1" applyAlignment="1">
      <alignment horizontal="left" vertical="center" wrapText="1"/>
    </xf>
    <xf numFmtId="0" fontId="4" fillId="0" borderId="1" xfId="0" applyFont="1" applyFill="1" applyBorder="1" applyAlignment="1">
      <alignment vertical="center" wrapText="1" readingOrder="1"/>
    </xf>
    <xf numFmtId="0" fontId="1" fillId="0" borderId="1" xfId="0" applyFont="1" applyFill="1" applyBorder="1" applyAlignment="1">
      <alignment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shrinkToFit="1"/>
    </xf>
    <xf numFmtId="0" fontId="2" fillId="0" borderId="1" xfId="0" applyFont="1" applyBorder="1" applyAlignment="1">
      <alignment horizontal="center" vertical="center" wrapText="1"/>
    </xf>
    <xf numFmtId="0" fontId="2" fillId="4" borderId="1" xfId="0" applyNumberFormat="1"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1" xfId="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4" borderId="1" xfId="0" applyNumberFormat="1" applyFont="1" applyFill="1" applyBorder="1" applyAlignment="1">
      <alignment vertical="top" wrapText="1"/>
    </xf>
    <xf numFmtId="0" fontId="13" fillId="4" borderId="1" xfId="0" applyNumberFormat="1" applyFont="1" applyFill="1" applyBorder="1" applyAlignment="1">
      <alignment wrapText="1"/>
    </xf>
    <xf numFmtId="0" fontId="2" fillId="2" borderId="1"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vertical="center" wrapText="1"/>
    </xf>
    <xf numFmtId="0" fontId="13" fillId="2" borderId="1" xfId="0" applyNumberFormat="1" applyFont="1" applyFill="1" applyBorder="1" applyAlignment="1" applyProtection="1">
      <alignment horizontal="center" vertical="center" wrapText="1"/>
    </xf>
    <xf numFmtId="1" fontId="2" fillId="4" borderId="1" xfId="0" applyNumberFormat="1" applyFont="1" applyFill="1" applyBorder="1" applyAlignment="1">
      <alignment horizontal="center" vertical="center" wrapText="1"/>
    </xf>
    <xf numFmtId="0" fontId="10" fillId="4" borderId="0" xfId="0" applyFont="1" applyFill="1" applyAlignment="1">
      <alignment vertical="center" wrapText="1"/>
    </xf>
    <xf numFmtId="0" fontId="1" fillId="4" borderId="0" xfId="0" applyFont="1" applyFill="1" applyBorder="1" applyAlignment="1">
      <alignment wrapText="1"/>
    </xf>
    <xf numFmtId="0" fontId="11"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1" fillId="4" borderId="3" xfId="0" applyFont="1" applyFill="1" applyBorder="1" applyAlignment="1">
      <alignment wrapText="1"/>
    </xf>
    <xf numFmtId="0" fontId="2" fillId="0" borderId="1" xfId="0" applyFont="1" applyBorder="1" applyAlignment="1">
      <alignment horizontal="center" vertical="center"/>
    </xf>
    <xf numFmtId="1" fontId="2" fillId="0" borderId="1" xfId="0" applyNumberFormat="1" applyFont="1" applyBorder="1" applyAlignment="1">
      <alignment horizontal="center" vertical="center"/>
    </xf>
    <xf numFmtId="1" fontId="11" fillId="2" borderId="1" xfId="0" applyNumberFormat="1" applyFont="1" applyFill="1" applyBorder="1" applyAlignment="1">
      <alignment horizontal="center" vertical="center"/>
    </xf>
    <xf numFmtId="0" fontId="11" fillId="2" borderId="1" xfId="0" applyFont="1" applyFill="1" applyBorder="1" applyAlignment="1">
      <alignment horizontal="center" vertical="center"/>
    </xf>
    <xf numFmtId="1" fontId="11" fillId="3" borderId="1" xfId="0" applyNumberFormat="1" applyFont="1" applyFill="1" applyBorder="1" applyAlignment="1">
      <alignment horizontal="center" vertical="center"/>
    </xf>
    <xf numFmtId="1" fontId="11" fillId="3" borderId="1" xfId="0" applyNumberFormat="1" applyFont="1" applyFill="1" applyBorder="1" applyAlignment="1">
      <alignment horizontal="center" vertical="center" wrapText="1"/>
    </xf>
    <xf numFmtId="0" fontId="4" fillId="3" borderId="1" xfId="0" applyFont="1" applyFill="1" applyBorder="1" applyAlignment="1">
      <alignment wrapText="1"/>
    </xf>
    <xf numFmtId="0" fontId="1" fillId="0" borderId="4" xfId="0" applyFont="1" applyBorder="1" applyAlignment="1">
      <alignment horizontal="center" vertical="center" wrapText="1"/>
    </xf>
    <xf numFmtId="1" fontId="2"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wrapText="1"/>
    </xf>
    <xf numFmtId="0" fontId="1" fillId="4" borderId="5" xfId="0" applyFont="1" applyFill="1" applyBorder="1" applyAlignment="1">
      <alignment wrapText="1"/>
    </xf>
    <xf numFmtId="0" fontId="1" fillId="0" borderId="5" xfId="0" applyFont="1" applyBorder="1" applyAlignment="1">
      <alignment wrapText="1"/>
    </xf>
    <xf numFmtId="0" fontId="2" fillId="2" borderId="1" xfId="0" applyFont="1" applyFill="1" applyBorder="1" applyAlignment="1">
      <alignment horizontal="center" vertical="center"/>
    </xf>
    <xf numFmtId="0" fontId="6" fillId="4" borderId="5" xfId="0" applyFont="1" applyFill="1" applyBorder="1" applyAlignment="1">
      <alignment horizontal="center" vertical="center" wrapText="1"/>
    </xf>
    <xf numFmtId="0" fontId="14" fillId="3" borderId="1" xfId="0" applyNumberFormat="1" applyFont="1" applyFill="1" applyBorder="1" applyAlignment="1">
      <alignment horizontal="center" vertical="center" wrapText="1"/>
    </xf>
    <xf numFmtId="1" fontId="14" fillId="3" borderId="1" xfId="0" applyNumberFormat="1" applyFont="1" applyFill="1" applyBorder="1" applyAlignment="1">
      <alignment horizontal="center" vertical="center" wrapText="1"/>
    </xf>
    <xf numFmtId="0" fontId="6" fillId="3" borderId="1" xfId="0" applyFont="1" applyFill="1" applyBorder="1" applyAlignment="1">
      <alignment wrapText="1"/>
    </xf>
    <xf numFmtId="0" fontId="6" fillId="3" borderId="5" xfId="0" applyFont="1" applyFill="1" applyBorder="1" applyAlignment="1">
      <alignment wrapText="1"/>
    </xf>
    <xf numFmtId="0" fontId="1" fillId="3" borderId="5" xfId="0" applyFont="1" applyFill="1" applyBorder="1" applyAlignment="1">
      <alignment wrapText="1"/>
    </xf>
    <xf numFmtId="0" fontId="14" fillId="6" borderId="1" xfId="0" applyNumberFormat="1" applyFont="1" applyFill="1" applyBorder="1" applyAlignment="1">
      <alignment vertical="top" wrapText="1"/>
    </xf>
    <xf numFmtId="0" fontId="14" fillId="7" borderId="1" xfId="0" applyNumberFormat="1" applyFont="1" applyFill="1" applyBorder="1" applyAlignment="1">
      <alignment vertical="top" wrapText="1"/>
    </xf>
    <xf numFmtId="0" fontId="14" fillId="8" borderId="1" xfId="0" applyNumberFormat="1" applyFont="1" applyFill="1" applyBorder="1" applyAlignment="1">
      <alignment vertical="top" wrapText="1"/>
    </xf>
    <xf numFmtId="0" fontId="14" fillId="9" borderId="1" xfId="0" applyNumberFormat="1" applyFont="1" applyFill="1" applyBorder="1" applyAlignment="1">
      <alignment vertical="top" wrapText="1"/>
    </xf>
    <xf numFmtId="0" fontId="14" fillId="10" borderId="1" xfId="0" applyNumberFormat="1" applyFont="1" applyFill="1" applyBorder="1" applyAlignment="1">
      <alignment vertical="top" wrapText="1"/>
    </xf>
    <xf numFmtId="0" fontId="14" fillId="11" borderId="1" xfId="0" applyNumberFormat="1" applyFont="1" applyFill="1" applyBorder="1" applyAlignment="1">
      <alignment vertical="top" wrapText="1"/>
    </xf>
    <xf numFmtId="0" fontId="14" fillId="12" borderId="6" xfId="0" applyNumberFormat="1" applyFont="1" applyFill="1" applyBorder="1" applyAlignment="1">
      <alignment vertical="top" wrapText="1"/>
    </xf>
    <xf numFmtId="0" fontId="14" fillId="12" borderId="1" xfId="0" applyNumberFormat="1" applyFont="1" applyFill="1" applyBorder="1" applyAlignment="1">
      <alignment vertical="top" wrapText="1"/>
    </xf>
    <xf numFmtId="0" fontId="14" fillId="13" borderId="5" xfId="0" applyNumberFormat="1" applyFont="1" applyFill="1" applyBorder="1" applyAlignment="1">
      <alignment vertical="top" wrapText="1"/>
    </xf>
    <xf numFmtId="1" fontId="14" fillId="13" borderId="5" xfId="0" applyNumberFormat="1" applyFont="1" applyFill="1" applyBorder="1" applyAlignment="1">
      <alignment vertical="top" wrapText="1"/>
    </xf>
    <xf numFmtId="0" fontId="6" fillId="0" borderId="1" xfId="0" applyFont="1" applyBorder="1" applyAlignment="1">
      <alignment wrapText="1"/>
    </xf>
    <xf numFmtId="0" fontId="6" fillId="0" borderId="5" xfId="0" applyFont="1" applyBorder="1" applyAlignment="1">
      <alignment wrapText="1"/>
    </xf>
  </cellXfs>
  <cellStyles count="99">
    <cellStyle name="Hyperlink 2" xfId="4"/>
    <cellStyle name="Normal" xfId="0" builtinId="0"/>
    <cellStyle name="Normal 10" xfId="5"/>
    <cellStyle name="Normal 11" xfId="6"/>
    <cellStyle name="Normal 12" xfId="7"/>
    <cellStyle name="Normal 13" xfId="8"/>
    <cellStyle name="Normal 14" xfId="9"/>
    <cellStyle name="Normal 15" xfId="10"/>
    <cellStyle name="Normal 16" xfId="11"/>
    <cellStyle name="Normal 17" xfId="12"/>
    <cellStyle name="Normal 18" xfId="13"/>
    <cellStyle name="Normal 19" xfId="14"/>
    <cellStyle name="Normal 2" xfId="15"/>
    <cellStyle name="Normal 20" xfId="16"/>
    <cellStyle name="Normal 21" xfId="17"/>
    <cellStyle name="Normal 22" xfId="18"/>
    <cellStyle name="Normal 23" xfId="19"/>
    <cellStyle name="Normal 24" xfId="20"/>
    <cellStyle name="Normal 25" xfId="21"/>
    <cellStyle name="Normal 26" xfId="22"/>
    <cellStyle name="Normal 27" xfId="23"/>
    <cellStyle name="Normal 28" xfId="24"/>
    <cellStyle name="Normal 29" xfId="25"/>
    <cellStyle name="Normal 3" xfId="1"/>
    <cellStyle name="Normal 30" xfId="26"/>
    <cellStyle name="Normal 31" xfId="27"/>
    <cellStyle name="Normal 32" xfId="28"/>
    <cellStyle name="Normal 33" xfId="29"/>
    <cellStyle name="Normal 34" xfId="30"/>
    <cellStyle name="Normal 35" xfId="31"/>
    <cellStyle name="Normal 36" xfId="32"/>
    <cellStyle name="Normal 37" xfId="33"/>
    <cellStyle name="Normal 38" xfId="34"/>
    <cellStyle name="Normal 39" xfId="35"/>
    <cellStyle name="Normal 4" xfId="36"/>
    <cellStyle name="Normal 40" xfId="37"/>
    <cellStyle name="Normal 41" xfId="38"/>
    <cellStyle name="Normal 42" xfId="39"/>
    <cellStyle name="Normal 43" xfId="40"/>
    <cellStyle name="Normal 44" xfId="41"/>
    <cellStyle name="Normal 45" xfId="42"/>
    <cellStyle name="Normal 46" xfId="43"/>
    <cellStyle name="Normal 47" xfId="44"/>
    <cellStyle name="Normal 48" xfId="45"/>
    <cellStyle name="Normal 49" xfId="3"/>
    <cellStyle name="Normal 5" xfId="46"/>
    <cellStyle name="Normal 50" xfId="2"/>
    <cellStyle name="Normal 51" xfId="47"/>
    <cellStyle name="Normal 52" xfId="48"/>
    <cellStyle name="Normal 53" xfId="49"/>
    <cellStyle name="Normal 54" xfId="50"/>
    <cellStyle name="Normal 55" xfId="51"/>
    <cellStyle name="Normal 56" xfId="52"/>
    <cellStyle name="Normal 57" xfId="53"/>
    <cellStyle name="Normal 58" xfId="54"/>
    <cellStyle name="Normal 59" xfId="55"/>
    <cellStyle name="Normal 6" xfId="56"/>
    <cellStyle name="Normal 60" xfId="57"/>
    <cellStyle name="Normal 61" xfId="58"/>
    <cellStyle name="Normal 62" xfId="59"/>
    <cellStyle name="Normal 63" xfId="60"/>
    <cellStyle name="Normal 64" xfId="61"/>
    <cellStyle name="Normal 65" xfId="62"/>
    <cellStyle name="Normal 66" xfId="63"/>
    <cellStyle name="Normal 67" xfId="64"/>
    <cellStyle name="Normal 68" xfId="65"/>
    <cellStyle name="Normal 69" xfId="66"/>
    <cellStyle name="Normal 7" xfId="67"/>
    <cellStyle name="Normal 70" xfId="68"/>
    <cellStyle name="Normal 71" xfId="69"/>
    <cellStyle name="Normal 72" xfId="70"/>
    <cellStyle name="Normal 73" xfId="71"/>
    <cellStyle name="Normal 74" xfId="72"/>
    <cellStyle name="Normal 75" xfId="73"/>
    <cellStyle name="Normal 76" xfId="74"/>
    <cellStyle name="Normal 77" xfId="75"/>
    <cellStyle name="Normal 78" xfId="76"/>
    <cellStyle name="Normal 79" xfId="77"/>
    <cellStyle name="Normal 8" xfId="78"/>
    <cellStyle name="Normal 80" xfId="79"/>
    <cellStyle name="Normal 81" xfId="80"/>
    <cellStyle name="Normal 82" xfId="81"/>
    <cellStyle name="Normal 83" xfId="82"/>
    <cellStyle name="Normal 84" xfId="83"/>
    <cellStyle name="Normal 85" xfId="84"/>
    <cellStyle name="Normal 86" xfId="85"/>
    <cellStyle name="Normal 87" xfId="86"/>
    <cellStyle name="Normal 88" xfId="87"/>
    <cellStyle name="Normal 89" xfId="88"/>
    <cellStyle name="Normal 9" xfId="89"/>
    <cellStyle name="Normal 90" xfId="90"/>
    <cellStyle name="Normal 91" xfId="91"/>
    <cellStyle name="Normal 92" xfId="92"/>
    <cellStyle name="Normal 93" xfId="93"/>
    <cellStyle name="Normal 95" xfId="94"/>
    <cellStyle name="Normal 96" xfId="95"/>
    <cellStyle name="Normal 97" xfId="96"/>
    <cellStyle name="Normal 98" xfId="97"/>
    <cellStyle name="Normal 99" xfId="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05"/>
  <sheetViews>
    <sheetView tabSelected="1" zoomScale="50" zoomScaleNormal="50" workbookViewId="0"/>
  </sheetViews>
  <sheetFormatPr baseColWidth="10" defaultColWidth="9.140625" defaultRowHeight="15" x14ac:dyDescent="0.25"/>
  <cols>
    <col min="1" max="1" width="8.5703125" style="4" customWidth="1"/>
    <col min="2" max="2" width="27.7109375" style="2" customWidth="1"/>
    <col min="3" max="5" width="21.42578125" style="2" customWidth="1"/>
    <col min="6" max="6" width="35.7109375" style="2" customWidth="1"/>
    <col min="7" max="9" width="21.42578125" style="2" customWidth="1"/>
    <col min="10" max="10" width="16.140625" style="3" customWidth="1"/>
    <col min="11" max="11" width="39.7109375" style="1" customWidth="1"/>
    <col min="12" max="12" width="11.5703125" style="1" customWidth="1"/>
    <col min="13" max="13" width="21.7109375" style="1" customWidth="1"/>
    <col min="14" max="14" width="13" style="1" customWidth="1"/>
    <col min="15" max="15" width="21.7109375" style="1" customWidth="1"/>
    <col min="16" max="16" width="13.85546875" style="1" customWidth="1"/>
    <col min="17" max="17" width="21.7109375" style="1" customWidth="1"/>
    <col min="18" max="18" width="15.28515625" style="1" customWidth="1"/>
    <col min="19" max="19" width="21.7109375" style="1" customWidth="1"/>
    <col min="20" max="20" width="15.28515625" style="1" customWidth="1"/>
    <col min="21" max="21" width="21.7109375" style="1" customWidth="1"/>
    <col min="22" max="22" width="18.85546875" style="2" customWidth="1"/>
    <col min="23" max="23" width="21.7109375" style="2" customWidth="1"/>
    <col min="24" max="24" width="18.85546875" style="1" customWidth="1"/>
    <col min="25" max="25" width="21.7109375" style="1" customWidth="1"/>
    <col min="26" max="16384" width="9.140625" style="1"/>
  </cols>
  <sheetData>
    <row r="1" spans="1:25" ht="66.75" customHeight="1" x14ac:dyDescent="0.25">
      <c r="A1" s="127" t="s">
        <v>1183</v>
      </c>
      <c r="B1" s="127" t="s">
        <v>1182</v>
      </c>
      <c r="C1" s="126" t="s">
        <v>1181</v>
      </c>
      <c r="D1" s="126" t="s">
        <v>1180</v>
      </c>
      <c r="E1" s="126" t="s">
        <v>1179</v>
      </c>
      <c r="F1" s="126" t="s">
        <v>1178</v>
      </c>
      <c r="G1" s="126" t="s">
        <v>1177</v>
      </c>
      <c r="H1" s="126" t="s">
        <v>1176</v>
      </c>
      <c r="I1" s="126" t="s">
        <v>1175</v>
      </c>
      <c r="J1" s="125" t="s">
        <v>1174</v>
      </c>
      <c r="K1" s="124" t="s">
        <v>1173</v>
      </c>
      <c r="L1" s="123" t="s">
        <v>1172</v>
      </c>
      <c r="M1" s="122" t="s">
        <v>1171</v>
      </c>
      <c r="N1" s="121" t="s">
        <v>1170</v>
      </c>
      <c r="O1" s="121" t="s">
        <v>1169</v>
      </c>
      <c r="P1" s="120" t="s">
        <v>1168</v>
      </c>
      <c r="Q1" s="120" t="s">
        <v>1167</v>
      </c>
      <c r="R1" s="119" t="s">
        <v>1166</v>
      </c>
      <c r="S1" s="119" t="s">
        <v>1165</v>
      </c>
      <c r="T1" s="118" t="s">
        <v>1164</v>
      </c>
      <c r="U1" s="118" t="s">
        <v>1163</v>
      </c>
      <c r="V1" s="117" t="s">
        <v>1162</v>
      </c>
      <c r="W1" s="117" t="s">
        <v>1161</v>
      </c>
      <c r="X1" s="116" t="s">
        <v>1160</v>
      </c>
      <c r="Y1" s="116" t="s">
        <v>1159</v>
      </c>
    </row>
    <row r="2" spans="1:25" s="60" customFormat="1" ht="66.75" customHeight="1" x14ac:dyDescent="0.25">
      <c r="A2" s="114"/>
      <c r="B2" s="114" t="s">
        <v>1158</v>
      </c>
      <c r="C2" s="113"/>
      <c r="D2" s="113"/>
      <c r="E2" s="113"/>
      <c r="F2" s="113"/>
      <c r="G2" s="113"/>
      <c r="H2" s="113"/>
      <c r="I2" s="113"/>
      <c r="J2" s="112">
        <f>AVERAGE(J5,J30,J73,J106,J146,J176,J217)</f>
        <v>69.709016182230471</v>
      </c>
      <c r="K2" s="111"/>
      <c r="L2" s="112">
        <f>AVERAGE(L5,L30,L73,L106,L146,L176,L217)</f>
        <v>69.709016182230471</v>
      </c>
      <c r="M2" s="111"/>
      <c r="N2" s="112">
        <f>AVERAGE(N5,N30,N73,N106,N146,N176,N217)</f>
        <v>69.709016182230471</v>
      </c>
      <c r="O2" s="111"/>
      <c r="P2" s="112">
        <f>AVERAGE(P5,P30,P73,P106,P146,P176,P217)</f>
        <v>70.304254277468573</v>
      </c>
      <c r="Q2" s="111"/>
      <c r="R2" s="112">
        <f>AVERAGE(R5,R30,R73,R106,R146,R176,R217)</f>
        <v>70.219220263863136</v>
      </c>
      <c r="S2" s="111"/>
      <c r="T2" s="112"/>
      <c r="U2" s="111"/>
      <c r="V2" s="112"/>
      <c r="W2" s="111"/>
      <c r="X2" s="112"/>
      <c r="Y2" s="111"/>
    </row>
    <row r="3" spans="1:25" s="10" customFormat="1" ht="66.75" customHeight="1" x14ac:dyDescent="0.25">
      <c r="A3" s="114"/>
      <c r="B3" s="115" t="s">
        <v>1157</v>
      </c>
      <c r="C3" s="113"/>
      <c r="D3" s="113"/>
      <c r="E3" s="113"/>
      <c r="F3" s="113"/>
      <c r="G3" s="113"/>
      <c r="H3" s="113"/>
      <c r="I3" s="113"/>
      <c r="J3" s="112">
        <f>AVERAGE(J5,J30,J73,J106,J146,J176,J217,J250)</f>
        <v>70.431153048340548</v>
      </c>
      <c r="K3" s="111"/>
      <c r="L3" s="112"/>
      <c r="M3" s="111"/>
      <c r="N3" s="112"/>
      <c r="O3" s="111"/>
      <c r="P3" s="112"/>
      <c r="Q3" s="111"/>
      <c r="R3" s="112"/>
      <c r="S3" s="111"/>
      <c r="T3" s="112"/>
      <c r="U3" s="111"/>
      <c r="V3" s="112"/>
      <c r="W3" s="111"/>
      <c r="X3" s="112"/>
      <c r="Y3" s="111"/>
    </row>
    <row r="4" spans="1:25" s="60" customFormat="1" ht="66.75" customHeight="1" x14ac:dyDescent="0.25">
      <c r="A4" s="114"/>
      <c r="B4" s="114"/>
      <c r="C4" s="113"/>
      <c r="D4" s="16"/>
      <c r="E4" s="16"/>
      <c r="F4" s="113"/>
      <c r="G4" s="113"/>
      <c r="H4" s="113"/>
      <c r="I4" s="113"/>
      <c r="J4" s="112"/>
      <c r="K4" s="111"/>
      <c r="L4" s="112"/>
      <c r="M4" s="111"/>
      <c r="N4" s="112"/>
      <c r="O4" s="111"/>
      <c r="P4" s="112"/>
      <c r="Q4" s="111"/>
      <c r="R4" s="112"/>
      <c r="S4" s="111"/>
      <c r="T4" s="112"/>
      <c r="U4" s="111"/>
      <c r="V4" s="112"/>
      <c r="W4" s="111"/>
      <c r="X4" s="112"/>
      <c r="Y4" s="111"/>
    </row>
    <row r="5" spans="1:25" s="49" customFormat="1" ht="104.25" customHeight="1" x14ac:dyDescent="0.25">
      <c r="A5" s="20"/>
      <c r="B5" s="21" t="s">
        <v>1156</v>
      </c>
      <c r="C5" s="20"/>
      <c r="D5" s="20"/>
      <c r="E5" s="20"/>
      <c r="F5" s="52" t="s">
        <v>1155</v>
      </c>
      <c r="G5" s="20"/>
      <c r="H5" s="20"/>
      <c r="I5" s="20"/>
      <c r="J5" s="51">
        <f>AVERAGE(J6,J12,J19,J25)</f>
        <v>67.083333333333343</v>
      </c>
      <c r="K5" s="50"/>
      <c r="L5" s="51">
        <f>AVERAGE(L6,L12,L19,L25)</f>
        <v>67.083333333333343</v>
      </c>
      <c r="M5" s="50"/>
      <c r="N5" s="51">
        <f>AVERAGE(N6,N12,N19,N25)</f>
        <v>67.083333333333343</v>
      </c>
      <c r="O5" s="50"/>
      <c r="P5" s="51">
        <f>AVERAGE(P6,P12,P19,P25)</f>
        <v>67.083333333333343</v>
      </c>
      <c r="Q5" s="50"/>
      <c r="R5" s="51">
        <f>AVERAGE(R6,R12,R19,R25)</f>
        <v>67.083333333333343</v>
      </c>
      <c r="S5" s="50"/>
      <c r="T5" s="51" t="e">
        <f>AVERAGE(T6,T12,T19,T25)</f>
        <v>#DIV/0!</v>
      </c>
      <c r="U5" s="50"/>
      <c r="V5" s="19" t="e">
        <f>AVERAGE(V6,V12,V19,V25)</f>
        <v>#DIV/0!</v>
      </c>
      <c r="W5" s="18"/>
      <c r="X5" s="51" t="e">
        <f>AVERAGE(X6,X12,X19,X25)</f>
        <v>#DIV/0!</v>
      </c>
      <c r="Y5" s="50"/>
    </row>
    <row r="6" spans="1:25" s="49" customFormat="1" ht="104.25" customHeight="1" x14ac:dyDescent="0.25">
      <c r="A6" s="20"/>
      <c r="B6" s="110"/>
      <c r="C6" s="21" t="s">
        <v>1154</v>
      </c>
      <c r="D6" s="20"/>
      <c r="E6" s="20"/>
      <c r="F6" s="52" t="s">
        <v>1153</v>
      </c>
      <c r="G6" s="20"/>
      <c r="H6" s="20"/>
      <c r="I6" s="20"/>
      <c r="J6" s="51">
        <f>AVERAGE(J7:J11)</f>
        <v>70</v>
      </c>
      <c r="K6" s="50"/>
      <c r="L6" s="50">
        <f>AVERAGE(L7:L11)</f>
        <v>70</v>
      </c>
      <c r="M6" s="50"/>
      <c r="N6" s="50">
        <f>AVERAGE(N7:N11)</f>
        <v>70</v>
      </c>
      <c r="O6" s="50"/>
      <c r="P6" s="50">
        <f>AVERAGE(P7:P11)</f>
        <v>70</v>
      </c>
      <c r="Q6" s="50"/>
      <c r="R6" s="50">
        <f>AVERAGE(R7:R11)</f>
        <v>70</v>
      </c>
      <c r="S6" s="50"/>
      <c r="T6" s="50" t="e">
        <f>AVERAGE(T7:T11)</f>
        <v>#DIV/0!</v>
      </c>
      <c r="U6" s="50"/>
      <c r="V6" s="18" t="e">
        <f>AVERAGE(V7:V11)</f>
        <v>#DIV/0!</v>
      </c>
      <c r="W6" s="18"/>
      <c r="X6" s="50" t="e">
        <f>AVERAGE(X7:X11)</f>
        <v>#DIV/0!</v>
      </c>
      <c r="Y6" s="50"/>
    </row>
    <row r="7" spans="1:25" ht="284.25" customHeight="1" x14ac:dyDescent="0.25">
      <c r="A7" s="4">
        <v>1</v>
      </c>
      <c r="B7" s="108"/>
      <c r="C7" s="4"/>
      <c r="D7" s="9" t="s">
        <v>1152</v>
      </c>
      <c r="E7" s="9"/>
      <c r="F7" s="8" t="s">
        <v>1151</v>
      </c>
      <c r="G7" s="8" t="s">
        <v>1070</v>
      </c>
      <c r="H7" s="8" t="s">
        <v>1069</v>
      </c>
      <c r="I7" s="8" t="s">
        <v>1068</v>
      </c>
      <c r="J7" s="55">
        <v>50</v>
      </c>
      <c r="K7" s="6" t="s">
        <v>1150</v>
      </c>
      <c r="L7" s="55">
        <v>50</v>
      </c>
      <c r="M7" s="29"/>
      <c r="N7" s="55">
        <v>50</v>
      </c>
      <c r="O7" s="29"/>
      <c r="P7" s="55">
        <v>50</v>
      </c>
      <c r="Q7" s="29"/>
      <c r="R7" s="55">
        <v>50</v>
      </c>
      <c r="S7" s="29"/>
      <c r="T7" s="55"/>
      <c r="U7" s="29"/>
      <c r="V7" s="83"/>
      <c r="W7" s="6"/>
      <c r="X7" s="55"/>
      <c r="Y7" s="29"/>
    </row>
    <row r="8" spans="1:25" ht="135" x14ac:dyDescent="0.25">
      <c r="A8" s="4">
        <v>2</v>
      </c>
      <c r="B8" s="108"/>
      <c r="C8" s="4"/>
      <c r="D8" s="9" t="s">
        <v>1149</v>
      </c>
      <c r="E8" s="9"/>
      <c r="F8" s="8" t="s">
        <v>1148</v>
      </c>
      <c r="G8" s="8" t="s">
        <v>1147</v>
      </c>
      <c r="H8" s="8" t="s">
        <v>1133</v>
      </c>
      <c r="I8" s="8" t="s">
        <v>1132</v>
      </c>
      <c r="J8" s="59">
        <v>100</v>
      </c>
      <c r="K8" s="6" t="s">
        <v>1146</v>
      </c>
      <c r="L8" s="59">
        <v>100</v>
      </c>
      <c r="M8" s="109"/>
      <c r="N8" s="59">
        <v>100</v>
      </c>
      <c r="O8" s="109"/>
      <c r="P8" s="59">
        <v>100</v>
      </c>
      <c r="Q8" s="109"/>
      <c r="R8" s="59">
        <v>100</v>
      </c>
      <c r="S8" s="109"/>
      <c r="T8" s="59"/>
      <c r="U8" s="109"/>
      <c r="V8" s="26"/>
      <c r="W8" s="25"/>
      <c r="X8" s="59"/>
      <c r="Y8" s="35"/>
    </row>
    <row r="9" spans="1:25" ht="180" x14ac:dyDescent="0.25">
      <c r="A9" s="4">
        <v>3</v>
      </c>
      <c r="B9" s="108"/>
      <c r="C9" s="4"/>
      <c r="D9" s="9" t="s">
        <v>1145</v>
      </c>
      <c r="E9" s="9"/>
      <c r="F9" s="8" t="s">
        <v>1144</v>
      </c>
      <c r="G9" s="8" t="s">
        <v>1143</v>
      </c>
      <c r="H9" s="8" t="s">
        <v>1142</v>
      </c>
      <c r="I9" s="8" t="s">
        <v>1141</v>
      </c>
      <c r="J9" s="55">
        <v>100</v>
      </c>
      <c r="K9" s="6" t="s">
        <v>1140</v>
      </c>
      <c r="L9" s="55">
        <v>100</v>
      </c>
      <c r="M9" s="29"/>
      <c r="N9" s="55">
        <v>100</v>
      </c>
      <c r="O9" s="29"/>
      <c r="P9" s="55">
        <v>100</v>
      </c>
      <c r="Q9" s="29"/>
      <c r="R9" s="55">
        <v>100</v>
      </c>
      <c r="S9" s="29"/>
      <c r="T9" s="29"/>
      <c r="U9" s="29"/>
      <c r="V9" s="6"/>
      <c r="W9" s="6"/>
      <c r="X9" s="29"/>
      <c r="Y9" s="29"/>
    </row>
    <row r="10" spans="1:25" ht="165" x14ac:dyDescent="0.25">
      <c r="A10" s="4">
        <v>4</v>
      </c>
      <c r="B10" s="108"/>
      <c r="C10" s="4"/>
      <c r="D10" s="9" t="s">
        <v>1139</v>
      </c>
      <c r="E10" s="9"/>
      <c r="F10" s="8" t="s">
        <v>1138</v>
      </c>
      <c r="G10" s="8" t="s">
        <v>1070</v>
      </c>
      <c r="H10" s="8" t="s">
        <v>1069</v>
      </c>
      <c r="I10" s="8" t="s">
        <v>1068</v>
      </c>
      <c r="J10" s="29">
        <v>50</v>
      </c>
      <c r="K10" s="6" t="s">
        <v>1137</v>
      </c>
      <c r="L10" s="29">
        <v>50</v>
      </c>
      <c r="M10" s="29"/>
      <c r="N10" s="29">
        <v>50</v>
      </c>
      <c r="O10" s="29"/>
      <c r="P10" s="29">
        <v>50</v>
      </c>
      <c r="Q10" s="29"/>
      <c r="R10" s="29">
        <v>50</v>
      </c>
      <c r="S10" s="29"/>
      <c r="T10" s="29"/>
      <c r="U10" s="29"/>
      <c r="V10" s="6"/>
      <c r="W10" s="6"/>
      <c r="X10" s="29"/>
      <c r="Y10" s="6"/>
    </row>
    <row r="11" spans="1:25" ht="240" x14ac:dyDescent="0.25">
      <c r="A11" s="4">
        <v>5</v>
      </c>
      <c r="B11" s="108"/>
      <c r="C11" s="4"/>
      <c r="D11" s="9" t="s">
        <v>1136</v>
      </c>
      <c r="E11" s="9"/>
      <c r="F11" s="8" t="s">
        <v>1135</v>
      </c>
      <c r="G11" s="8" t="s">
        <v>1134</v>
      </c>
      <c r="H11" s="8" t="s">
        <v>1133</v>
      </c>
      <c r="I11" s="8" t="s">
        <v>1132</v>
      </c>
      <c r="J11" s="55">
        <v>50</v>
      </c>
      <c r="K11" s="6" t="s">
        <v>1131</v>
      </c>
      <c r="L11" s="55">
        <v>50</v>
      </c>
      <c r="M11" s="29"/>
      <c r="N11" s="55">
        <v>50</v>
      </c>
      <c r="O11" s="29"/>
      <c r="P11" s="55">
        <v>50</v>
      </c>
      <c r="Q11" s="29"/>
      <c r="R11" s="55">
        <v>50</v>
      </c>
      <c r="S11" s="29"/>
      <c r="T11" s="29"/>
      <c r="U11" s="29"/>
      <c r="V11" s="6"/>
      <c r="W11" s="6"/>
      <c r="X11" s="29"/>
      <c r="Y11" s="29"/>
    </row>
    <row r="12" spans="1:25" s="49" customFormat="1" ht="45" x14ac:dyDescent="0.25">
      <c r="A12" s="20"/>
      <c r="B12" s="107"/>
      <c r="C12" s="21" t="s">
        <v>1130</v>
      </c>
      <c r="D12" s="21"/>
      <c r="E12" s="21"/>
      <c r="F12" s="52" t="s">
        <v>1129</v>
      </c>
      <c r="G12" s="52"/>
      <c r="H12" s="52"/>
      <c r="I12" s="52"/>
      <c r="J12" s="51">
        <f>AVERAGE(J13:J18)</f>
        <v>58.333333333333336</v>
      </c>
      <c r="K12" s="50"/>
      <c r="L12" s="51">
        <f>AVERAGE(L13:L18)</f>
        <v>58.333333333333336</v>
      </c>
      <c r="M12" s="50"/>
      <c r="N12" s="51">
        <f>AVERAGE(N13:N18)</f>
        <v>58.333333333333336</v>
      </c>
      <c r="O12" s="50"/>
      <c r="P12" s="51">
        <f>AVERAGE(P13:P18)</f>
        <v>58.333333333333336</v>
      </c>
      <c r="Q12" s="50"/>
      <c r="R12" s="51">
        <f>AVERAGE(R13:R18)</f>
        <v>58.333333333333336</v>
      </c>
      <c r="S12" s="50"/>
      <c r="T12" s="51" t="e">
        <f>AVERAGE(T13:T18)</f>
        <v>#DIV/0!</v>
      </c>
      <c r="U12" s="50"/>
      <c r="V12" s="19" t="e">
        <f>AVERAGE(V13:V18)</f>
        <v>#DIV/0!</v>
      </c>
      <c r="W12" s="18"/>
      <c r="X12" s="51" t="e">
        <f>AVERAGE(X13:X18)</f>
        <v>#DIV/0!</v>
      </c>
      <c r="Y12" s="50"/>
    </row>
    <row r="13" spans="1:25" ht="120" x14ac:dyDescent="0.25">
      <c r="A13" s="4">
        <v>6</v>
      </c>
      <c r="B13" s="4"/>
      <c r="C13" s="4"/>
      <c r="D13" s="9" t="s">
        <v>1128</v>
      </c>
      <c r="E13" s="9"/>
      <c r="F13" s="8" t="s">
        <v>1127</v>
      </c>
      <c r="G13" s="8" t="s">
        <v>1070</v>
      </c>
      <c r="H13" s="8" t="s">
        <v>1069</v>
      </c>
      <c r="I13" s="8" t="s">
        <v>1068</v>
      </c>
      <c r="J13" s="59">
        <v>50</v>
      </c>
      <c r="K13" s="25" t="s">
        <v>1126</v>
      </c>
      <c r="L13" s="59">
        <v>50</v>
      </c>
      <c r="M13" s="35"/>
      <c r="N13" s="59">
        <v>50</v>
      </c>
      <c r="O13" s="35"/>
      <c r="P13" s="59">
        <v>50</v>
      </c>
      <c r="Q13" s="35"/>
      <c r="R13" s="59">
        <v>50</v>
      </c>
      <c r="S13" s="31"/>
      <c r="T13" s="31"/>
      <c r="U13" s="31"/>
      <c r="V13" s="64"/>
      <c r="W13" s="64"/>
      <c r="X13" s="31"/>
      <c r="Y13" s="31"/>
    </row>
    <row r="14" spans="1:25" ht="255" x14ac:dyDescent="0.25">
      <c r="A14" s="4">
        <v>7</v>
      </c>
      <c r="B14" s="4"/>
      <c r="C14" s="4"/>
      <c r="D14" s="9" t="s">
        <v>1125</v>
      </c>
      <c r="E14" s="9"/>
      <c r="F14" s="8" t="s">
        <v>1124</v>
      </c>
      <c r="G14" s="8" t="s">
        <v>1070</v>
      </c>
      <c r="H14" s="8" t="s">
        <v>1069</v>
      </c>
      <c r="I14" s="8" t="s">
        <v>1068</v>
      </c>
      <c r="J14" s="105">
        <v>50</v>
      </c>
      <c r="K14" s="104" t="s">
        <v>1121</v>
      </c>
      <c r="L14" s="105">
        <v>50</v>
      </c>
      <c r="M14" s="25"/>
      <c r="N14" s="105">
        <v>50</v>
      </c>
      <c r="O14" s="35"/>
      <c r="P14" s="105">
        <v>50</v>
      </c>
      <c r="Q14" s="35"/>
      <c r="R14" s="105">
        <v>50</v>
      </c>
      <c r="S14" s="35"/>
      <c r="T14" s="105"/>
      <c r="U14" s="35"/>
      <c r="V14" s="106"/>
      <c r="W14" s="25"/>
      <c r="X14" s="105"/>
      <c r="Y14" s="25"/>
    </row>
    <row r="15" spans="1:25" ht="255" x14ac:dyDescent="0.25">
      <c r="A15" s="4">
        <v>8</v>
      </c>
      <c r="B15" s="4"/>
      <c r="C15" s="4"/>
      <c r="D15" s="9" t="s">
        <v>1123</v>
      </c>
      <c r="E15" s="9"/>
      <c r="F15" s="8" t="s">
        <v>1122</v>
      </c>
      <c r="G15" s="8" t="s">
        <v>1070</v>
      </c>
      <c r="H15" s="8" t="s">
        <v>1069</v>
      </c>
      <c r="I15" s="8" t="s">
        <v>1068</v>
      </c>
      <c r="J15" s="105">
        <v>50</v>
      </c>
      <c r="K15" s="25" t="s">
        <v>1121</v>
      </c>
      <c r="L15" s="105">
        <v>50</v>
      </c>
      <c r="M15" s="35"/>
      <c r="N15" s="105">
        <v>50</v>
      </c>
      <c r="O15" s="35"/>
      <c r="P15" s="105">
        <v>50</v>
      </c>
      <c r="Q15" s="35"/>
      <c r="R15" s="105">
        <v>50</v>
      </c>
      <c r="S15" s="35"/>
      <c r="T15" s="105"/>
      <c r="U15" s="35"/>
      <c r="V15" s="106"/>
      <c r="W15" s="25"/>
      <c r="X15" s="105"/>
      <c r="Y15" s="35"/>
    </row>
    <row r="16" spans="1:25" ht="255" x14ac:dyDescent="0.25">
      <c r="A16" s="4">
        <v>9</v>
      </c>
      <c r="B16" s="4"/>
      <c r="C16" s="4"/>
      <c r="D16" s="9" t="s">
        <v>1120</v>
      </c>
      <c r="E16" s="9"/>
      <c r="F16" s="8" t="s">
        <v>1119</v>
      </c>
      <c r="G16" s="8" t="s">
        <v>1116</v>
      </c>
      <c r="H16" s="8" t="s">
        <v>1110</v>
      </c>
      <c r="I16" s="8" t="s">
        <v>1115</v>
      </c>
      <c r="J16" s="59">
        <v>100</v>
      </c>
      <c r="K16" s="104" t="s">
        <v>1114</v>
      </c>
      <c r="L16" s="59">
        <v>100</v>
      </c>
      <c r="M16" s="35"/>
      <c r="N16" s="59">
        <v>100</v>
      </c>
      <c r="O16" s="35"/>
      <c r="P16" s="59">
        <v>100</v>
      </c>
      <c r="Q16" s="35"/>
      <c r="R16" s="59">
        <v>100</v>
      </c>
      <c r="S16" s="35"/>
      <c r="T16" s="59"/>
      <c r="U16" s="35"/>
      <c r="V16" s="26"/>
      <c r="W16" s="25"/>
      <c r="X16" s="59"/>
      <c r="Y16" s="35"/>
    </row>
    <row r="17" spans="1:25" ht="255" x14ac:dyDescent="0.25">
      <c r="A17" s="4">
        <v>10</v>
      </c>
      <c r="B17" s="4"/>
      <c r="C17" s="4"/>
      <c r="D17" s="9" t="s">
        <v>1118</v>
      </c>
      <c r="E17" s="9"/>
      <c r="F17" s="8" t="s">
        <v>1117</v>
      </c>
      <c r="G17" s="8" t="s">
        <v>1116</v>
      </c>
      <c r="H17" s="8" t="s">
        <v>1110</v>
      </c>
      <c r="I17" s="8" t="s">
        <v>1115</v>
      </c>
      <c r="J17" s="59">
        <v>100</v>
      </c>
      <c r="K17" s="25" t="s">
        <v>1114</v>
      </c>
      <c r="L17" s="59">
        <v>100</v>
      </c>
      <c r="M17" s="35"/>
      <c r="N17" s="59">
        <v>100</v>
      </c>
      <c r="O17" s="35"/>
      <c r="P17" s="59">
        <v>100</v>
      </c>
      <c r="Q17" s="35"/>
      <c r="R17" s="59">
        <v>100</v>
      </c>
      <c r="S17" s="35"/>
      <c r="T17" s="59"/>
      <c r="U17" s="35"/>
      <c r="V17" s="26"/>
      <c r="W17" s="25"/>
      <c r="X17" s="59"/>
      <c r="Y17" s="35"/>
    </row>
    <row r="18" spans="1:25" ht="75" x14ac:dyDescent="0.25">
      <c r="A18" s="4">
        <v>11</v>
      </c>
      <c r="B18" s="4"/>
      <c r="C18" s="4"/>
      <c r="D18" s="9" t="s">
        <v>1113</v>
      </c>
      <c r="E18" s="9"/>
      <c r="F18" s="8" t="s">
        <v>1112</v>
      </c>
      <c r="G18" s="8" t="s">
        <v>1111</v>
      </c>
      <c r="H18" s="8" t="s">
        <v>1110</v>
      </c>
      <c r="I18" s="8" t="s">
        <v>1109</v>
      </c>
      <c r="J18" s="59">
        <v>0</v>
      </c>
      <c r="K18" s="35" t="s">
        <v>1108</v>
      </c>
      <c r="L18" s="59">
        <v>0</v>
      </c>
      <c r="M18" s="35"/>
      <c r="N18" s="59">
        <v>0</v>
      </c>
      <c r="O18" s="35"/>
      <c r="P18" s="59">
        <v>0</v>
      </c>
      <c r="Q18" s="35"/>
      <c r="R18" s="59">
        <v>0</v>
      </c>
      <c r="S18" s="35"/>
      <c r="T18" s="59"/>
      <c r="U18" s="35"/>
      <c r="V18" s="26"/>
      <c r="W18" s="25"/>
      <c r="X18" s="59"/>
      <c r="Y18" s="35"/>
    </row>
    <row r="19" spans="1:25" s="49" customFormat="1" ht="87" customHeight="1" x14ac:dyDescent="0.25">
      <c r="A19" s="20"/>
      <c r="B19" s="20"/>
      <c r="C19" s="21" t="s">
        <v>1107</v>
      </c>
      <c r="D19" s="21"/>
      <c r="E19" s="21"/>
      <c r="F19" s="52" t="s">
        <v>1106</v>
      </c>
      <c r="G19" s="52"/>
      <c r="H19" s="52"/>
      <c r="I19" s="52"/>
      <c r="J19" s="51">
        <f>AVERAGE(J20:J24)</f>
        <v>90</v>
      </c>
      <c r="K19" s="50"/>
      <c r="L19" s="51">
        <f>AVERAGE(L20:L24)</f>
        <v>90</v>
      </c>
      <c r="M19" s="50"/>
      <c r="N19" s="51">
        <f>AVERAGE(N20:N24)</f>
        <v>90</v>
      </c>
      <c r="O19" s="50"/>
      <c r="P19" s="51">
        <f>AVERAGE(P20:P24)</f>
        <v>90</v>
      </c>
      <c r="Q19" s="50"/>
      <c r="R19" s="51">
        <f>AVERAGE(R20:R24)</f>
        <v>90</v>
      </c>
      <c r="S19" s="50"/>
      <c r="T19" s="51" t="e">
        <f>AVERAGE(T20:T24)</f>
        <v>#DIV/0!</v>
      </c>
      <c r="U19" s="50"/>
      <c r="V19" s="18" t="e">
        <f>AVERAGE(V20:V24)</f>
        <v>#DIV/0!</v>
      </c>
      <c r="W19" s="18"/>
      <c r="X19" s="50" t="e">
        <f>AVERAGE(X20:X24)</f>
        <v>#DIV/0!</v>
      </c>
      <c r="Y19" s="50"/>
    </row>
    <row r="20" spans="1:25" ht="165" x14ac:dyDescent="0.25">
      <c r="A20" s="4">
        <v>12</v>
      </c>
      <c r="B20" s="4"/>
      <c r="D20" s="9" t="s">
        <v>1105</v>
      </c>
      <c r="E20" s="9"/>
      <c r="F20" s="8" t="s">
        <v>1104</v>
      </c>
      <c r="G20" s="8" t="s">
        <v>231</v>
      </c>
      <c r="H20" s="8" t="s">
        <v>1103</v>
      </c>
      <c r="I20" s="8" t="s">
        <v>61</v>
      </c>
      <c r="J20" s="26">
        <v>100</v>
      </c>
      <c r="K20" s="25" t="s">
        <v>1102</v>
      </c>
      <c r="L20" s="26">
        <v>100</v>
      </c>
      <c r="M20" s="25"/>
      <c r="N20" s="26">
        <v>100</v>
      </c>
      <c r="O20" s="25"/>
      <c r="P20" s="26">
        <v>100</v>
      </c>
      <c r="Q20" s="25"/>
      <c r="R20" s="26">
        <v>100</v>
      </c>
      <c r="S20" s="25"/>
      <c r="T20" s="26"/>
      <c r="U20" s="25"/>
      <c r="V20" s="26"/>
      <c r="W20" s="25"/>
      <c r="X20" s="26"/>
      <c r="Y20" s="25"/>
    </row>
    <row r="21" spans="1:25" ht="165" x14ac:dyDescent="0.25">
      <c r="A21" s="4">
        <v>13</v>
      </c>
      <c r="B21" s="4"/>
      <c r="C21" s="4"/>
      <c r="D21" s="9" t="s">
        <v>1101</v>
      </c>
      <c r="E21" s="9"/>
      <c r="F21" s="8" t="s">
        <v>1100</v>
      </c>
      <c r="G21" s="8" t="s">
        <v>1099</v>
      </c>
      <c r="H21" s="8" t="s">
        <v>1098</v>
      </c>
      <c r="I21" s="8" t="s">
        <v>1092</v>
      </c>
      <c r="J21" s="59">
        <v>100</v>
      </c>
      <c r="K21" s="25" t="s">
        <v>1097</v>
      </c>
      <c r="L21" s="59">
        <v>100</v>
      </c>
      <c r="M21" s="35"/>
      <c r="N21" s="59">
        <v>100</v>
      </c>
      <c r="O21" s="35"/>
      <c r="P21" s="59">
        <v>100</v>
      </c>
      <c r="Q21" s="59"/>
      <c r="R21" s="59">
        <v>100</v>
      </c>
      <c r="S21" s="35"/>
      <c r="T21" s="59"/>
      <c r="U21" s="35"/>
      <c r="V21" s="26"/>
      <c r="W21" s="25"/>
      <c r="X21" s="59"/>
      <c r="Y21" s="35"/>
    </row>
    <row r="22" spans="1:25" ht="150" x14ac:dyDescent="0.25">
      <c r="A22" s="4">
        <v>14</v>
      </c>
      <c r="B22" s="4"/>
      <c r="C22" s="4"/>
      <c r="D22" s="9" t="s">
        <v>1096</v>
      </c>
      <c r="E22" s="9"/>
      <c r="F22" s="8" t="s">
        <v>1095</v>
      </c>
      <c r="G22" s="8" t="s">
        <v>1094</v>
      </c>
      <c r="H22" s="8" t="s">
        <v>1093</v>
      </c>
      <c r="I22" s="8" t="s">
        <v>1092</v>
      </c>
      <c r="J22" s="59">
        <v>50</v>
      </c>
      <c r="K22" s="6" t="s">
        <v>1091</v>
      </c>
      <c r="L22" s="59">
        <v>50</v>
      </c>
      <c r="M22" s="35"/>
      <c r="N22" s="59">
        <v>50</v>
      </c>
      <c r="O22" s="35"/>
      <c r="P22" s="59">
        <v>50</v>
      </c>
      <c r="Q22" s="35"/>
      <c r="R22" s="59">
        <v>50</v>
      </c>
      <c r="S22" s="35"/>
      <c r="T22" s="35"/>
      <c r="U22" s="35"/>
      <c r="V22" s="25"/>
      <c r="W22" s="25"/>
      <c r="X22" s="35"/>
      <c r="Y22" s="35"/>
    </row>
    <row r="23" spans="1:25" ht="195" x14ac:dyDescent="0.25">
      <c r="A23" s="4">
        <v>15</v>
      </c>
      <c r="B23" s="4"/>
      <c r="C23" s="4"/>
      <c r="D23" s="9" t="s">
        <v>1090</v>
      </c>
      <c r="E23" s="9"/>
      <c r="F23" s="8" t="s">
        <v>1089</v>
      </c>
      <c r="G23" s="8" t="s">
        <v>1088</v>
      </c>
      <c r="H23" s="8" t="s">
        <v>1087</v>
      </c>
      <c r="I23" s="8" t="s">
        <v>1086</v>
      </c>
      <c r="J23" s="59">
        <v>100</v>
      </c>
      <c r="K23" s="6" t="s">
        <v>1085</v>
      </c>
      <c r="L23" s="59">
        <v>100</v>
      </c>
      <c r="M23" s="35"/>
      <c r="N23" s="59">
        <v>100</v>
      </c>
      <c r="O23" s="35"/>
      <c r="P23" s="59">
        <v>100</v>
      </c>
      <c r="Q23" s="35"/>
      <c r="R23" s="59">
        <v>100</v>
      </c>
      <c r="S23" s="35"/>
      <c r="T23" s="35"/>
      <c r="U23" s="35"/>
      <c r="V23" s="25"/>
      <c r="W23" s="25"/>
      <c r="X23" s="35"/>
      <c r="Y23" s="35"/>
    </row>
    <row r="24" spans="1:25" ht="195" x14ac:dyDescent="0.25">
      <c r="A24" s="4">
        <v>16</v>
      </c>
      <c r="B24" s="4"/>
      <c r="C24" s="4"/>
      <c r="D24" s="9" t="s">
        <v>1084</v>
      </c>
      <c r="E24" s="9"/>
      <c r="F24" s="8" t="s">
        <v>1083</v>
      </c>
      <c r="G24" s="8" t="s">
        <v>673</v>
      </c>
      <c r="H24" s="8" t="s">
        <v>672</v>
      </c>
      <c r="I24" s="8" t="s">
        <v>671</v>
      </c>
      <c r="J24" s="59">
        <v>100</v>
      </c>
      <c r="K24" s="6" t="s">
        <v>1082</v>
      </c>
      <c r="L24" s="59">
        <v>100</v>
      </c>
      <c r="M24" s="35"/>
      <c r="N24" s="59">
        <v>100</v>
      </c>
      <c r="O24" s="35"/>
      <c r="P24" s="59">
        <v>100</v>
      </c>
      <c r="Q24" s="35"/>
      <c r="R24" s="59">
        <v>100</v>
      </c>
      <c r="S24" s="25"/>
      <c r="T24" s="35"/>
      <c r="U24" s="35"/>
      <c r="V24" s="25"/>
      <c r="W24" s="25"/>
      <c r="X24" s="35"/>
      <c r="Y24" s="35"/>
    </row>
    <row r="25" spans="1:25" s="49" customFormat="1" ht="60" x14ac:dyDescent="0.25">
      <c r="A25" s="20"/>
      <c r="B25" s="20"/>
      <c r="C25" s="21" t="s">
        <v>1081</v>
      </c>
      <c r="D25" s="21"/>
      <c r="E25" s="21"/>
      <c r="F25" s="52" t="s">
        <v>1080</v>
      </c>
      <c r="G25" s="52"/>
      <c r="H25" s="52"/>
      <c r="I25" s="52"/>
      <c r="J25" s="51">
        <f>AVERAGE(J26:J29)</f>
        <v>50</v>
      </c>
      <c r="K25" s="50"/>
      <c r="L25" s="51">
        <f>AVERAGE(L26:L29)</f>
        <v>50</v>
      </c>
      <c r="M25" s="50"/>
      <c r="N25" s="51">
        <f>AVERAGE(N26:N29)</f>
        <v>50</v>
      </c>
      <c r="O25" s="50"/>
      <c r="P25" s="51">
        <f>AVERAGE(P26:P29)</f>
        <v>50</v>
      </c>
      <c r="Q25" s="50"/>
      <c r="R25" s="51">
        <f>AVERAGE(R26:R29)</f>
        <v>50</v>
      </c>
      <c r="S25" s="50"/>
      <c r="T25" s="51" t="e">
        <f>AVERAGE(T26:T29)</f>
        <v>#DIV/0!</v>
      </c>
      <c r="U25" s="50"/>
      <c r="V25" s="19" t="e">
        <f>AVERAGE(V26:V29)</f>
        <v>#DIV/0!</v>
      </c>
      <c r="W25" s="18"/>
      <c r="X25" s="51" t="e">
        <f>AVERAGE(X26:X29)</f>
        <v>#DIV/0!</v>
      </c>
      <c r="Y25" s="50"/>
    </row>
    <row r="26" spans="1:25" ht="165" x14ac:dyDescent="0.25">
      <c r="A26" s="4">
        <v>17</v>
      </c>
      <c r="B26" s="4"/>
      <c r="C26" s="4"/>
      <c r="D26" s="9" t="s">
        <v>1079</v>
      </c>
      <c r="E26" s="9"/>
      <c r="F26" s="8" t="s">
        <v>1078</v>
      </c>
      <c r="G26" s="8" t="s">
        <v>529</v>
      </c>
      <c r="H26" s="8" t="s">
        <v>1077</v>
      </c>
      <c r="I26" s="8" t="s">
        <v>1076</v>
      </c>
      <c r="J26" s="59">
        <v>100</v>
      </c>
      <c r="K26" s="6" t="s">
        <v>1075</v>
      </c>
      <c r="L26" s="59">
        <v>100</v>
      </c>
      <c r="M26" s="35"/>
      <c r="N26" s="59">
        <v>100</v>
      </c>
      <c r="O26" s="35"/>
      <c r="P26" s="59">
        <v>100</v>
      </c>
      <c r="Q26" s="35"/>
      <c r="R26" s="59">
        <v>100</v>
      </c>
      <c r="S26" s="35"/>
      <c r="T26" s="35"/>
      <c r="U26" s="35"/>
      <c r="V26" s="25"/>
      <c r="W26" s="25"/>
      <c r="X26" s="35"/>
      <c r="Y26" s="35"/>
    </row>
    <row r="27" spans="1:25" ht="180" x14ac:dyDescent="0.25">
      <c r="A27" s="4">
        <v>18</v>
      </c>
      <c r="B27" s="4"/>
      <c r="C27" s="4"/>
      <c r="D27" s="9" t="s">
        <v>1074</v>
      </c>
      <c r="E27" s="9"/>
      <c r="F27" s="8" t="s">
        <v>1073</v>
      </c>
      <c r="G27" s="8" t="s">
        <v>1070</v>
      </c>
      <c r="H27" s="8" t="s">
        <v>1069</v>
      </c>
      <c r="I27" s="8" t="s">
        <v>1068</v>
      </c>
      <c r="J27" s="59">
        <v>0</v>
      </c>
      <c r="K27" s="6" t="s">
        <v>1072</v>
      </c>
      <c r="L27" s="59">
        <v>0</v>
      </c>
      <c r="M27" s="35"/>
      <c r="N27" s="59">
        <v>0</v>
      </c>
      <c r="O27" s="35"/>
      <c r="P27" s="59">
        <v>0</v>
      </c>
      <c r="Q27" s="35"/>
      <c r="R27" s="59">
        <v>0</v>
      </c>
      <c r="S27" s="35"/>
      <c r="T27" s="35"/>
      <c r="U27" s="35"/>
      <c r="V27" s="25"/>
      <c r="W27" s="25"/>
      <c r="X27" s="35"/>
      <c r="Y27" s="35"/>
    </row>
    <row r="28" spans="1:25" ht="150" x14ac:dyDescent="0.25">
      <c r="A28" s="4">
        <v>19</v>
      </c>
      <c r="B28" s="4"/>
      <c r="C28" s="4"/>
      <c r="D28" s="9" t="s">
        <v>531</v>
      </c>
      <c r="E28" s="9"/>
      <c r="F28" s="8" t="s">
        <v>1071</v>
      </c>
      <c r="G28" s="8" t="s">
        <v>1070</v>
      </c>
      <c r="H28" s="8" t="s">
        <v>1069</v>
      </c>
      <c r="I28" s="8" t="s">
        <v>1068</v>
      </c>
      <c r="J28" s="59">
        <v>0</v>
      </c>
      <c r="K28" s="35" t="s">
        <v>930</v>
      </c>
      <c r="L28" s="59">
        <v>0</v>
      </c>
      <c r="M28" s="35"/>
      <c r="N28" s="59">
        <v>0</v>
      </c>
      <c r="O28" s="35"/>
      <c r="P28" s="59">
        <v>0</v>
      </c>
      <c r="Q28" s="35"/>
      <c r="R28" s="59">
        <v>0</v>
      </c>
      <c r="S28" s="35"/>
      <c r="T28" s="59"/>
      <c r="U28" s="35"/>
      <c r="V28" s="26"/>
      <c r="W28" s="25"/>
      <c r="X28" s="59"/>
      <c r="Y28" s="35"/>
    </row>
    <row r="29" spans="1:25" ht="105" x14ac:dyDescent="0.25">
      <c r="A29" s="4">
        <v>20</v>
      </c>
      <c r="B29" s="4"/>
      <c r="C29" s="4"/>
      <c r="D29" s="9" t="s">
        <v>1067</v>
      </c>
      <c r="E29" s="9"/>
      <c r="F29" s="8" t="s">
        <v>1066</v>
      </c>
      <c r="G29" s="8" t="s">
        <v>1065</v>
      </c>
      <c r="H29" s="8" t="s">
        <v>1064</v>
      </c>
      <c r="I29" s="8" t="s">
        <v>1063</v>
      </c>
      <c r="J29" s="59">
        <v>100</v>
      </c>
      <c r="K29" s="6" t="s">
        <v>1062</v>
      </c>
      <c r="L29" s="59">
        <v>100</v>
      </c>
      <c r="M29" s="35"/>
      <c r="N29" s="59">
        <v>100</v>
      </c>
      <c r="O29" s="35"/>
      <c r="P29" s="59">
        <v>100</v>
      </c>
      <c r="Q29" s="35"/>
      <c r="R29" s="59">
        <v>100</v>
      </c>
      <c r="S29" s="35"/>
      <c r="T29" s="35"/>
      <c r="U29" s="35"/>
      <c r="V29" s="25"/>
      <c r="W29" s="25"/>
      <c r="X29" s="35"/>
      <c r="Y29" s="35"/>
    </row>
    <row r="30" spans="1:25" s="49" customFormat="1" ht="108.75" customHeight="1" x14ac:dyDescent="0.25">
      <c r="A30" s="20"/>
      <c r="B30" s="21" t="s">
        <v>1061</v>
      </c>
      <c r="C30" s="20"/>
      <c r="D30" s="20"/>
      <c r="E30" s="20"/>
      <c r="F30" s="20" t="s">
        <v>1060</v>
      </c>
      <c r="G30" s="20"/>
      <c r="H30" s="20"/>
      <c r="I30" s="20"/>
      <c r="J30" s="51">
        <f>AVERAGE(J31,J41,J60,J66)</f>
        <v>67.976190476190467</v>
      </c>
      <c r="K30" s="50"/>
      <c r="L30" s="51">
        <f>AVERAGE(L31,L41,L60,L66)</f>
        <v>67.976190476190467</v>
      </c>
      <c r="M30" s="50"/>
      <c r="N30" s="51">
        <f>AVERAGE(N31,N41,N60,N66)</f>
        <v>67.976190476190467</v>
      </c>
      <c r="O30" s="50"/>
      <c r="P30" s="51">
        <f>AVERAGE(P31,P41,P60,P66)</f>
        <v>71.547619047619051</v>
      </c>
      <c r="Q30" s="50"/>
      <c r="R30" s="51">
        <f>AVERAGE(R31,R41,R60,R66)</f>
        <v>71.547619047619051</v>
      </c>
      <c r="S30" s="50"/>
      <c r="T30" s="51" t="e">
        <f>AVERAGE(T31,T41,T60,T66)</f>
        <v>#DIV/0!</v>
      </c>
      <c r="U30" s="50"/>
      <c r="V30" s="19" t="e">
        <f>AVERAGE(V31,V41,V60,V66)</f>
        <v>#DIV/0!</v>
      </c>
      <c r="W30" s="18"/>
      <c r="X30" s="51" t="e">
        <f>AVERAGE(X31,X41,X60,X66)</f>
        <v>#DIV/0!</v>
      </c>
      <c r="Y30" s="50"/>
    </row>
    <row r="31" spans="1:25" s="49" customFormat="1" ht="97.5" customHeight="1" x14ac:dyDescent="0.25">
      <c r="A31" s="20"/>
      <c r="B31" s="20"/>
      <c r="C31" s="21" t="s">
        <v>1059</v>
      </c>
      <c r="D31" s="20"/>
      <c r="E31" s="20"/>
      <c r="F31" s="20" t="s">
        <v>1058</v>
      </c>
      <c r="G31" s="20"/>
      <c r="H31" s="20"/>
      <c r="I31" s="20"/>
      <c r="J31" s="51">
        <f>AVERAGE(J32:J35,J38:J40)</f>
        <v>78.571428571428569</v>
      </c>
      <c r="K31" s="50"/>
      <c r="L31" s="51">
        <f>AVERAGE(L32:L35,L38:L40)</f>
        <v>78.571428571428569</v>
      </c>
      <c r="M31" s="50"/>
      <c r="N31" s="51">
        <f>AVERAGE(N32:N35,N38:N40)</f>
        <v>78.571428571428569</v>
      </c>
      <c r="O31" s="50"/>
      <c r="P31" s="51">
        <f>AVERAGE(P32:P35,P38:P40)</f>
        <v>92.857142857142861</v>
      </c>
      <c r="Q31" s="50"/>
      <c r="R31" s="51">
        <f>AVERAGE(R32:R35,R38:R40)</f>
        <v>92.857142857142861</v>
      </c>
      <c r="S31" s="50"/>
      <c r="T31" s="51" t="e">
        <f>AVERAGE(T32:T35,T38:T40)</f>
        <v>#DIV/0!</v>
      </c>
      <c r="U31" s="50"/>
      <c r="V31" s="19" t="e">
        <f>AVERAGE(V32:V35,V38:V40)</f>
        <v>#DIV/0!</v>
      </c>
      <c r="W31" s="18"/>
      <c r="X31" s="51" t="e">
        <f>AVERAGE(X32:X35,X38:X40)</f>
        <v>#DIV/0!</v>
      </c>
      <c r="Y31" s="50"/>
    </row>
    <row r="32" spans="1:25" ht="117.75" customHeight="1" x14ac:dyDescent="0.25">
      <c r="A32" s="4">
        <v>21</v>
      </c>
      <c r="B32" s="4"/>
      <c r="C32" s="4"/>
      <c r="D32" s="9" t="s">
        <v>521</v>
      </c>
      <c r="E32" s="9"/>
      <c r="F32" s="8" t="s">
        <v>1057</v>
      </c>
      <c r="G32" s="8" t="s">
        <v>1056</v>
      </c>
      <c r="H32" s="8" t="s">
        <v>1055</v>
      </c>
      <c r="I32" s="8" t="s">
        <v>1054</v>
      </c>
      <c r="J32" s="59">
        <v>100</v>
      </c>
      <c r="K32" s="6"/>
      <c r="L32" s="59">
        <v>100</v>
      </c>
      <c r="M32" s="35"/>
      <c r="N32" s="59">
        <v>100</v>
      </c>
      <c r="O32" s="35"/>
      <c r="P32" s="59">
        <v>100</v>
      </c>
      <c r="Q32" s="6"/>
      <c r="R32" s="59">
        <v>100</v>
      </c>
      <c r="S32" s="35"/>
      <c r="T32" s="35"/>
      <c r="U32" s="35"/>
      <c r="V32" s="25"/>
      <c r="W32" s="6"/>
      <c r="X32" s="35"/>
      <c r="Y32" s="29"/>
    </row>
    <row r="33" spans="1:25" ht="45" x14ac:dyDescent="0.25">
      <c r="A33" s="4">
        <v>22</v>
      </c>
      <c r="B33" s="4"/>
      <c r="C33" s="4"/>
      <c r="D33" s="9" t="s">
        <v>1053</v>
      </c>
      <c r="E33" s="9"/>
      <c r="F33" s="8" t="s">
        <v>1052</v>
      </c>
      <c r="G33" s="8" t="s">
        <v>1051</v>
      </c>
      <c r="H33" s="8" t="s">
        <v>1050</v>
      </c>
      <c r="I33" s="8" t="s">
        <v>1049</v>
      </c>
      <c r="J33" s="26">
        <v>100</v>
      </c>
      <c r="K33" s="6"/>
      <c r="L33" s="26">
        <v>100</v>
      </c>
      <c r="M33" s="35"/>
      <c r="N33" s="26">
        <v>100</v>
      </c>
      <c r="O33" s="35"/>
      <c r="P33" s="26">
        <v>100</v>
      </c>
      <c r="Q33" s="35"/>
      <c r="R33" s="26">
        <v>100</v>
      </c>
      <c r="S33" s="35"/>
      <c r="T33" s="35"/>
      <c r="U33" s="35"/>
      <c r="V33" s="25"/>
      <c r="W33" s="25"/>
      <c r="X33" s="25"/>
      <c r="Y33" s="35"/>
    </row>
    <row r="34" spans="1:25" ht="90" x14ac:dyDescent="0.25">
      <c r="A34" s="4">
        <v>23</v>
      </c>
      <c r="B34" s="4"/>
      <c r="C34" s="4"/>
      <c r="D34" s="9" t="s">
        <v>515</v>
      </c>
      <c r="E34" s="9"/>
      <c r="F34" s="8" t="s">
        <v>1048</v>
      </c>
      <c r="G34" s="8" t="s">
        <v>1047</v>
      </c>
      <c r="H34" s="8" t="s">
        <v>1046</v>
      </c>
      <c r="I34" s="8" t="s">
        <v>1045</v>
      </c>
      <c r="J34" s="59">
        <v>50</v>
      </c>
      <c r="K34" s="6"/>
      <c r="L34" s="59">
        <v>50</v>
      </c>
      <c r="M34" s="35"/>
      <c r="N34" s="59">
        <v>50</v>
      </c>
      <c r="O34" s="35"/>
      <c r="P34" s="59">
        <v>50</v>
      </c>
      <c r="Q34" s="35"/>
      <c r="R34" s="59">
        <v>50</v>
      </c>
      <c r="S34" s="85"/>
      <c r="T34" s="35"/>
      <c r="U34" s="85"/>
      <c r="V34" s="25"/>
      <c r="W34" s="25"/>
      <c r="X34" s="35"/>
      <c r="Y34" s="35"/>
    </row>
    <row r="35" spans="1:25" s="60" customFormat="1" ht="51.75" x14ac:dyDescent="0.25">
      <c r="A35" s="16">
        <v>24</v>
      </c>
      <c r="B35" s="16"/>
      <c r="C35" s="16"/>
      <c r="D35" s="70" t="s">
        <v>1044</v>
      </c>
      <c r="E35" s="70"/>
      <c r="F35" s="13" t="s">
        <v>1044</v>
      </c>
      <c r="G35" s="13"/>
      <c r="H35" s="13"/>
      <c r="I35" s="13"/>
      <c r="J35" s="62">
        <f>AVERAGE(J36:J37)</f>
        <v>100</v>
      </c>
      <c r="K35" s="11"/>
      <c r="L35" s="62">
        <f>AVERAGE(L36:L37)</f>
        <v>100</v>
      </c>
      <c r="M35" s="61"/>
      <c r="N35" s="62">
        <f>AVERAGE(N36:N37)</f>
        <v>100</v>
      </c>
      <c r="O35" s="61"/>
      <c r="P35" s="62">
        <f>AVERAGE(P36:P37)</f>
        <v>100</v>
      </c>
      <c r="Q35" s="61"/>
      <c r="R35" s="62">
        <f>AVERAGE(R36:R37)</f>
        <v>100</v>
      </c>
      <c r="S35" s="95"/>
      <c r="T35" s="62" t="e">
        <f>AVERAGE(T36:T37)</f>
        <v>#DIV/0!</v>
      </c>
      <c r="U35" s="95"/>
      <c r="V35" s="12" t="e">
        <f>AVERAGE(V36:V37)</f>
        <v>#DIV/0!</v>
      </c>
      <c r="W35" s="11"/>
      <c r="X35" s="62" t="e">
        <f>AVERAGE(X36:X37)</f>
        <v>#DIV/0!</v>
      </c>
      <c r="Y35" s="61"/>
    </row>
    <row r="36" spans="1:25" ht="90" x14ac:dyDescent="0.25">
      <c r="A36" s="4" t="s">
        <v>1043</v>
      </c>
      <c r="B36" s="4"/>
      <c r="C36" s="4"/>
      <c r="D36" s="9"/>
      <c r="E36" s="9" t="s">
        <v>1042</v>
      </c>
      <c r="F36" s="8" t="s">
        <v>1041</v>
      </c>
      <c r="G36" s="8" t="s">
        <v>1040</v>
      </c>
      <c r="H36" s="8" t="s">
        <v>1039</v>
      </c>
      <c r="I36" s="8" t="s">
        <v>1038</v>
      </c>
      <c r="J36" s="59">
        <v>100</v>
      </c>
      <c r="K36" s="6" t="s">
        <v>1037</v>
      </c>
      <c r="L36" s="59">
        <v>100</v>
      </c>
      <c r="M36" s="35"/>
      <c r="N36" s="59">
        <v>100</v>
      </c>
      <c r="O36" s="35"/>
      <c r="P36" s="59">
        <v>100</v>
      </c>
      <c r="Q36" s="35"/>
      <c r="R36" s="59">
        <v>100</v>
      </c>
      <c r="S36" s="35"/>
      <c r="T36" s="35"/>
      <c r="U36" s="35"/>
      <c r="V36" s="25"/>
      <c r="W36" s="25"/>
      <c r="X36" s="35"/>
      <c r="Y36" s="35"/>
    </row>
    <row r="37" spans="1:25" ht="30" x14ac:dyDescent="0.25">
      <c r="A37" s="4" t="s">
        <v>1036</v>
      </c>
      <c r="B37" s="4"/>
      <c r="C37" s="4"/>
      <c r="D37" s="9"/>
      <c r="E37" s="9" t="s">
        <v>1035</v>
      </c>
      <c r="F37" s="8" t="s">
        <v>1034</v>
      </c>
      <c r="G37" s="8" t="s">
        <v>1033</v>
      </c>
      <c r="H37" s="8" t="s">
        <v>1032</v>
      </c>
      <c r="I37" s="8" t="s">
        <v>1031</v>
      </c>
      <c r="J37" s="59">
        <v>100</v>
      </c>
      <c r="K37" s="6"/>
      <c r="L37" s="59">
        <v>100</v>
      </c>
      <c r="M37" s="35"/>
      <c r="N37" s="59">
        <v>100</v>
      </c>
      <c r="O37" s="35"/>
      <c r="P37" s="59">
        <v>100</v>
      </c>
      <c r="Q37" s="35"/>
      <c r="R37" s="59">
        <v>100</v>
      </c>
      <c r="S37" s="35"/>
      <c r="T37" s="35"/>
      <c r="U37" s="35"/>
      <c r="V37" s="25"/>
      <c r="W37" s="25"/>
      <c r="X37" s="35"/>
      <c r="Y37" s="35"/>
    </row>
    <row r="38" spans="1:25" ht="90" x14ac:dyDescent="0.25">
      <c r="A38" s="4">
        <v>25</v>
      </c>
      <c r="B38" s="4"/>
      <c r="C38" s="4"/>
      <c r="D38" s="9" t="s">
        <v>1030</v>
      </c>
      <c r="E38" s="9"/>
      <c r="F38" s="8" t="s">
        <v>1029</v>
      </c>
      <c r="G38" s="8" t="s">
        <v>226</v>
      </c>
      <c r="H38" s="8" t="s">
        <v>1028</v>
      </c>
      <c r="I38" s="8" t="s">
        <v>1027</v>
      </c>
      <c r="J38" s="26">
        <v>100</v>
      </c>
      <c r="K38" s="6" t="s">
        <v>1026</v>
      </c>
      <c r="L38" s="26">
        <v>100</v>
      </c>
      <c r="M38" s="35"/>
      <c r="N38" s="26">
        <v>100</v>
      </c>
      <c r="O38" s="35"/>
      <c r="P38" s="26">
        <v>100</v>
      </c>
      <c r="Q38" s="35"/>
      <c r="R38" s="26">
        <v>100</v>
      </c>
      <c r="S38" s="35"/>
      <c r="T38" s="35"/>
      <c r="U38" s="35"/>
      <c r="V38" s="25"/>
      <c r="W38" s="25"/>
      <c r="X38" s="35"/>
      <c r="Y38" s="35"/>
    </row>
    <row r="39" spans="1:25" ht="150" x14ac:dyDescent="0.25">
      <c r="A39" s="4">
        <v>26</v>
      </c>
      <c r="B39" s="4"/>
      <c r="C39" s="4"/>
      <c r="D39" s="9" t="s">
        <v>1025</v>
      </c>
      <c r="E39" s="9"/>
      <c r="F39" s="8" t="s">
        <v>1024</v>
      </c>
      <c r="G39" s="8" t="s">
        <v>1023</v>
      </c>
      <c r="H39" s="8" t="s">
        <v>1018</v>
      </c>
      <c r="I39" s="8" t="s">
        <v>1017</v>
      </c>
      <c r="J39" s="59">
        <v>50</v>
      </c>
      <c r="K39" s="6" t="s">
        <v>1022</v>
      </c>
      <c r="L39" s="59">
        <v>50</v>
      </c>
      <c r="M39" s="35"/>
      <c r="N39" s="59">
        <v>50</v>
      </c>
      <c r="O39" s="6" t="s">
        <v>1022</v>
      </c>
      <c r="P39" s="59">
        <v>100</v>
      </c>
      <c r="Q39" s="35"/>
      <c r="R39" s="59">
        <v>100</v>
      </c>
      <c r="S39" s="35"/>
      <c r="T39" s="35"/>
      <c r="U39" s="35"/>
      <c r="V39" s="25"/>
      <c r="W39" s="25"/>
      <c r="X39" s="35"/>
      <c r="Y39" s="25"/>
    </row>
    <row r="40" spans="1:25" ht="240" x14ac:dyDescent="0.25">
      <c r="A40" s="4">
        <v>27</v>
      </c>
      <c r="B40" s="4"/>
      <c r="C40" s="4"/>
      <c r="D40" s="9" t="s">
        <v>1021</v>
      </c>
      <c r="E40" s="9"/>
      <c r="F40" s="8" t="s">
        <v>1020</v>
      </c>
      <c r="G40" s="8" t="s">
        <v>1019</v>
      </c>
      <c r="H40" s="8" t="s">
        <v>1018</v>
      </c>
      <c r="I40" s="8" t="s">
        <v>1017</v>
      </c>
      <c r="J40" s="59">
        <v>50</v>
      </c>
      <c r="K40" s="6" t="s">
        <v>1016</v>
      </c>
      <c r="L40" s="59">
        <v>50</v>
      </c>
      <c r="M40" s="35"/>
      <c r="N40" s="59">
        <v>50</v>
      </c>
      <c r="O40" s="6" t="s">
        <v>1016</v>
      </c>
      <c r="P40" s="59">
        <v>100</v>
      </c>
      <c r="Q40" s="35"/>
      <c r="R40" s="59">
        <v>100</v>
      </c>
      <c r="S40" s="35"/>
      <c r="T40" s="35"/>
      <c r="U40" s="35"/>
      <c r="V40" s="25"/>
      <c r="W40" s="25"/>
      <c r="X40" s="35"/>
      <c r="Y40" s="25"/>
    </row>
    <row r="41" spans="1:25" s="49" customFormat="1" ht="148.5" customHeight="1" x14ac:dyDescent="0.25">
      <c r="A41" s="20"/>
      <c r="B41" s="20"/>
      <c r="C41" s="21" t="s">
        <v>1015</v>
      </c>
      <c r="D41" s="20"/>
      <c r="E41" s="20"/>
      <c r="F41" s="20" t="s">
        <v>1014</v>
      </c>
      <c r="G41" s="20"/>
      <c r="H41" s="20"/>
      <c r="I41" s="20"/>
      <c r="J41" s="51">
        <f>AVERAGE(J42,J49,J57:J59)</f>
        <v>60</v>
      </c>
      <c r="K41" s="18"/>
      <c r="L41" s="51">
        <f>AVERAGE(L42,L49,L57:L59)</f>
        <v>60</v>
      </c>
      <c r="M41" s="50"/>
      <c r="N41" s="51">
        <f>AVERAGE(N42,N49,N57:N59)</f>
        <v>60</v>
      </c>
      <c r="O41" s="50"/>
      <c r="P41" s="51">
        <f>AVERAGE(P42,P49,P57:P59)</f>
        <v>60</v>
      </c>
      <c r="Q41" s="50"/>
      <c r="R41" s="51">
        <f>AVERAGE(R42,R49,R57:R59)</f>
        <v>60</v>
      </c>
      <c r="S41" s="50"/>
      <c r="T41" s="51" t="e">
        <f>AVERAGE(T42,T49,T57:T59)</f>
        <v>#DIV/0!</v>
      </c>
      <c r="U41" s="50"/>
      <c r="V41" s="19" t="e">
        <f>AVERAGE(V42,V49,V57:V59)</f>
        <v>#DIV/0!</v>
      </c>
      <c r="W41" s="18"/>
      <c r="X41" s="51" t="e">
        <f>AVERAGE(X42,X49,X57:X59)</f>
        <v>#DIV/0!</v>
      </c>
      <c r="Y41" s="50"/>
    </row>
    <row r="42" spans="1:25" s="60" customFormat="1" ht="148.5" customHeight="1" x14ac:dyDescent="0.3">
      <c r="A42" s="16">
        <v>28</v>
      </c>
      <c r="B42" s="16"/>
      <c r="C42" s="15"/>
      <c r="D42" s="103" t="s">
        <v>1013</v>
      </c>
      <c r="E42" s="103"/>
      <c r="F42" s="16" t="s">
        <v>1013</v>
      </c>
      <c r="G42" s="16"/>
      <c r="H42" s="16"/>
      <c r="I42" s="16"/>
      <c r="J42" s="62">
        <f>AVERAGE(J43:J48)</f>
        <v>50</v>
      </c>
      <c r="K42" s="11"/>
      <c r="L42" s="62">
        <f>AVERAGE(L43:L48)</f>
        <v>50</v>
      </c>
      <c r="M42" s="61"/>
      <c r="N42" s="62">
        <f>AVERAGE(N43:N48)</f>
        <v>50</v>
      </c>
      <c r="O42" s="61"/>
      <c r="P42" s="62">
        <f>AVERAGE(P43:P48)</f>
        <v>50</v>
      </c>
      <c r="Q42" s="61"/>
      <c r="R42" s="62">
        <f>AVERAGE(R43:R48)</f>
        <v>50</v>
      </c>
      <c r="S42" s="61"/>
      <c r="T42" s="62" t="e">
        <f>AVERAGE(T43:T48)</f>
        <v>#DIV/0!</v>
      </c>
      <c r="U42" s="61"/>
      <c r="V42" s="12" t="e">
        <f>AVERAGE(V43:V48)</f>
        <v>#DIV/0!</v>
      </c>
      <c r="W42" s="11"/>
      <c r="X42" s="62" t="e">
        <f>AVERAGE(X43:X48)</f>
        <v>#DIV/0!</v>
      </c>
      <c r="Y42" s="61"/>
    </row>
    <row r="43" spans="1:25" ht="255" x14ac:dyDescent="0.25">
      <c r="A43" s="4" t="s">
        <v>1012</v>
      </c>
      <c r="B43" s="4"/>
      <c r="C43" s="4"/>
      <c r="D43" s="4"/>
      <c r="E43" s="9" t="s">
        <v>1011</v>
      </c>
      <c r="F43" s="8" t="s">
        <v>1010</v>
      </c>
      <c r="G43" s="8" t="s">
        <v>609</v>
      </c>
      <c r="H43" s="8" t="s">
        <v>621</v>
      </c>
      <c r="I43" s="8" t="s">
        <v>620</v>
      </c>
      <c r="J43" s="99">
        <v>50</v>
      </c>
      <c r="K43" s="6" t="s">
        <v>1009</v>
      </c>
      <c r="L43" s="99">
        <v>50</v>
      </c>
      <c r="M43" s="35"/>
      <c r="N43" s="99">
        <v>50</v>
      </c>
      <c r="O43" s="35"/>
      <c r="P43" s="99">
        <v>50</v>
      </c>
      <c r="Q43" s="35"/>
      <c r="R43" s="99">
        <v>50</v>
      </c>
      <c r="S43" s="35"/>
      <c r="T43" s="100"/>
      <c r="U43" s="35"/>
      <c r="V43" s="85"/>
      <c r="W43" s="25"/>
      <c r="X43" s="100"/>
      <c r="Y43" s="35"/>
    </row>
    <row r="44" spans="1:25" ht="75" x14ac:dyDescent="0.25">
      <c r="A44" s="4" t="s">
        <v>1008</v>
      </c>
      <c r="B44" s="4"/>
      <c r="C44" s="4"/>
      <c r="D44" s="4"/>
      <c r="E44" s="9" t="s">
        <v>1007</v>
      </c>
      <c r="F44" s="8" t="s">
        <v>1006</v>
      </c>
      <c r="G44" s="8" t="s">
        <v>1005</v>
      </c>
      <c r="H44" s="8" t="s">
        <v>608</v>
      </c>
      <c r="I44" s="8" t="s">
        <v>449</v>
      </c>
      <c r="J44" s="99">
        <v>100</v>
      </c>
      <c r="K44" s="6" t="s">
        <v>606</v>
      </c>
      <c r="L44" s="99">
        <v>100</v>
      </c>
      <c r="M44" s="35"/>
      <c r="N44" s="99">
        <v>100</v>
      </c>
      <c r="O44" s="35"/>
      <c r="P44" s="99">
        <v>100</v>
      </c>
      <c r="Q44" s="35"/>
      <c r="R44" s="99">
        <v>100</v>
      </c>
      <c r="S44" s="35"/>
      <c r="T44" s="100"/>
      <c r="U44" s="35"/>
      <c r="V44" s="85"/>
      <c r="W44" s="25"/>
      <c r="X44" s="100"/>
      <c r="Y44" s="35"/>
    </row>
    <row r="45" spans="1:25" ht="409.5" x14ac:dyDescent="0.25">
      <c r="A45" s="4" t="s">
        <v>1004</v>
      </c>
      <c r="B45" s="4"/>
      <c r="C45" s="4"/>
      <c r="D45" s="4"/>
      <c r="E45" s="9" t="s">
        <v>1003</v>
      </c>
      <c r="F45" s="8" t="s">
        <v>1002</v>
      </c>
      <c r="G45" s="8" t="s">
        <v>444</v>
      </c>
      <c r="H45" s="8" t="s">
        <v>443</v>
      </c>
      <c r="I45" s="8" t="s">
        <v>219</v>
      </c>
      <c r="J45" s="99">
        <v>50</v>
      </c>
      <c r="K45" s="6" t="s">
        <v>602</v>
      </c>
      <c r="L45" s="99">
        <v>50</v>
      </c>
      <c r="M45" s="35"/>
      <c r="N45" s="99">
        <v>50</v>
      </c>
      <c r="O45" s="35"/>
      <c r="P45" s="99">
        <v>50</v>
      </c>
      <c r="Q45" s="35"/>
      <c r="R45" s="99">
        <v>50</v>
      </c>
      <c r="S45" s="35"/>
      <c r="T45" s="100"/>
      <c r="U45" s="35"/>
      <c r="V45" s="85"/>
      <c r="W45" s="25"/>
      <c r="X45" s="100"/>
      <c r="Y45" s="35"/>
    </row>
    <row r="46" spans="1:25" ht="315" x14ac:dyDescent="0.25">
      <c r="A46" s="4" t="s">
        <v>1001</v>
      </c>
      <c r="B46" s="4"/>
      <c r="C46" s="4"/>
      <c r="D46" s="4"/>
      <c r="E46" s="9" t="s">
        <v>1000</v>
      </c>
      <c r="F46" s="8" t="s">
        <v>440</v>
      </c>
      <c r="G46" s="8" t="s">
        <v>439</v>
      </c>
      <c r="H46" s="8" t="s">
        <v>438</v>
      </c>
      <c r="I46" s="8" t="s">
        <v>437</v>
      </c>
      <c r="J46" s="99">
        <v>0</v>
      </c>
      <c r="K46" s="6" t="s">
        <v>599</v>
      </c>
      <c r="L46" s="99">
        <v>0</v>
      </c>
      <c r="M46" s="35"/>
      <c r="N46" s="99">
        <v>0</v>
      </c>
      <c r="O46" s="35"/>
      <c r="P46" s="99">
        <v>0</v>
      </c>
      <c r="Q46" s="35"/>
      <c r="R46" s="99">
        <v>0</v>
      </c>
      <c r="S46" s="35"/>
      <c r="T46" s="100"/>
      <c r="U46" s="35"/>
      <c r="V46" s="6"/>
      <c r="W46" s="6"/>
      <c r="X46" s="100"/>
      <c r="Y46" s="35"/>
    </row>
    <row r="47" spans="1:25" ht="90" x14ac:dyDescent="0.25">
      <c r="A47" s="4" t="s">
        <v>999</v>
      </c>
      <c r="B47" s="4"/>
      <c r="C47" s="4"/>
      <c r="D47" s="4"/>
      <c r="E47" s="9" t="s">
        <v>998</v>
      </c>
      <c r="F47" s="8" t="s">
        <v>997</v>
      </c>
      <c r="G47" s="8" t="s">
        <v>231</v>
      </c>
      <c r="H47" s="8" t="s">
        <v>267</v>
      </c>
      <c r="I47" s="8" t="s">
        <v>433</v>
      </c>
      <c r="J47" s="99">
        <v>100</v>
      </c>
      <c r="K47" s="35" t="s">
        <v>595</v>
      </c>
      <c r="L47" s="99">
        <v>100</v>
      </c>
      <c r="M47" s="35"/>
      <c r="N47" s="99">
        <v>100</v>
      </c>
      <c r="O47" s="35"/>
      <c r="P47" s="99">
        <v>100</v>
      </c>
      <c r="Q47" s="35"/>
      <c r="R47" s="99">
        <v>100</v>
      </c>
      <c r="S47" s="35"/>
      <c r="T47" s="100"/>
      <c r="U47" s="35"/>
      <c r="V47" s="85"/>
      <c r="W47" s="25"/>
      <c r="X47" s="100"/>
      <c r="Y47" s="35"/>
    </row>
    <row r="48" spans="1:25" ht="45" x14ac:dyDescent="0.25">
      <c r="A48" s="4" t="s">
        <v>996</v>
      </c>
      <c r="B48" s="4"/>
      <c r="C48" s="4"/>
      <c r="D48" s="4"/>
      <c r="E48" s="9" t="s">
        <v>995</v>
      </c>
      <c r="F48" s="8" t="s">
        <v>430</v>
      </c>
      <c r="G48" s="8" t="s">
        <v>429</v>
      </c>
      <c r="H48" s="8" t="s">
        <v>428</v>
      </c>
      <c r="I48" s="8" t="s">
        <v>427</v>
      </c>
      <c r="J48" s="99">
        <v>0</v>
      </c>
      <c r="K48" s="25"/>
      <c r="L48" s="99">
        <v>0</v>
      </c>
      <c r="M48" s="35"/>
      <c r="N48" s="99">
        <v>0</v>
      </c>
      <c r="O48" s="35"/>
      <c r="P48" s="99">
        <v>0</v>
      </c>
      <c r="Q48" s="35"/>
      <c r="R48" s="99">
        <v>0</v>
      </c>
      <c r="S48" s="35"/>
      <c r="T48" s="100"/>
      <c r="U48" s="35"/>
      <c r="V48" s="85"/>
      <c r="W48" s="25"/>
      <c r="X48" s="100"/>
      <c r="Y48" s="35"/>
    </row>
    <row r="49" spans="1:25" s="60" customFormat="1" ht="69" x14ac:dyDescent="0.25">
      <c r="A49" s="16"/>
      <c r="B49" s="16"/>
      <c r="C49" s="16"/>
      <c r="D49" s="70" t="s">
        <v>994</v>
      </c>
      <c r="E49" s="70"/>
      <c r="F49" s="13" t="s">
        <v>994</v>
      </c>
      <c r="G49" s="13"/>
      <c r="H49" s="13"/>
      <c r="I49" s="13"/>
      <c r="J49" s="101">
        <f>AVERAGE(J50:J56)</f>
        <v>100</v>
      </c>
      <c r="K49" s="11"/>
      <c r="L49" s="101">
        <f>AVERAGE(L50:L56)</f>
        <v>100</v>
      </c>
      <c r="M49" s="61"/>
      <c r="N49" s="101">
        <f>AVERAGE(N50:N56)</f>
        <v>100</v>
      </c>
      <c r="O49" s="61"/>
      <c r="P49" s="101">
        <f>AVERAGE(P50:P56)</f>
        <v>100</v>
      </c>
      <c r="Q49" s="61"/>
      <c r="R49" s="101">
        <f>AVERAGE(R50:R56)</f>
        <v>100</v>
      </c>
      <c r="S49" s="61"/>
      <c r="T49" s="101" t="e">
        <f>AVERAGE(T50:T56)</f>
        <v>#DIV/0!</v>
      </c>
      <c r="U49" s="61"/>
      <c r="V49" s="102" t="e">
        <f>AVERAGE(V50:V56)</f>
        <v>#DIV/0!</v>
      </c>
      <c r="W49" s="11"/>
      <c r="X49" s="101" t="e">
        <f>AVERAGE(X50:X56)</f>
        <v>#DIV/0!</v>
      </c>
      <c r="Y49" s="61"/>
    </row>
    <row r="50" spans="1:25" ht="120" x14ac:dyDescent="0.25">
      <c r="A50" s="4" t="s">
        <v>993</v>
      </c>
      <c r="B50" s="4"/>
      <c r="C50" s="4"/>
      <c r="D50" s="4"/>
      <c r="E50" s="9" t="s">
        <v>992</v>
      </c>
      <c r="F50" s="8" t="s">
        <v>991</v>
      </c>
      <c r="G50" s="8" t="s">
        <v>609</v>
      </c>
      <c r="H50" s="8" t="s">
        <v>621</v>
      </c>
      <c r="I50" s="8" t="s">
        <v>620</v>
      </c>
      <c r="J50" s="99">
        <v>100</v>
      </c>
      <c r="K50" s="35"/>
      <c r="L50" s="99">
        <v>100</v>
      </c>
      <c r="M50" s="35"/>
      <c r="N50" s="99">
        <v>100</v>
      </c>
      <c r="O50" s="35"/>
      <c r="P50" s="99">
        <v>100</v>
      </c>
      <c r="Q50" s="35"/>
      <c r="R50" s="99">
        <v>100</v>
      </c>
      <c r="S50" s="35"/>
      <c r="T50" s="100"/>
      <c r="U50" s="35"/>
      <c r="V50" s="85"/>
      <c r="W50" s="25"/>
      <c r="X50" s="100"/>
      <c r="Y50" s="35"/>
    </row>
    <row r="51" spans="1:25" ht="90" x14ac:dyDescent="0.25">
      <c r="A51" s="4" t="s">
        <v>990</v>
      </c>
      <c r="B51" s="4"/>
      <c r="C51" s="4"/>
      <c r="D51" s="4"/>
      <c r="E51" s="9" t="s">
        <v>989</v>
      </c>
      <c r="F51" s="8" t="s">
        <v>616</v>
      </c>
      <c r="G51" s="8" t="s">
        <v>615</v>
      </c>
      <c r="H51" s="8" t="s">
        <v>473</v>
      </c>
      <c r="I51" s="8" t="s">
        <v>614</v>
      </c>
      <c r="J51" s="99"/>
      <c r="K51" s="35"/>
      <c r="L51" s="99"/>
      <c r="M51" s="35"/>
      <c r="N51" s="99"/>
      <c r="O51" s="35"/>
      <c r="P51" s="99"/>
      <c r="Q51" s="35"/>
      <c r="R51" s="99"/>
      <c r="S51" s="35"/>
      <c r="T51" s="35"/>
      <c r="U51" s="35"/>
      <c r="V51" s="25"/>
      <c r="W51" s="25"/>
      <c r="X51" s="35"/>
      <c r="Y51" s="35"/>
    </row>
    <row r="52" spans="1:25" ht="75" x14ac:dyDescent="0.25">
      <c r="A52" s="4" t="s">
        <v>988</v>
      </c>
      <c r="B52" s="4"/>
      <c r="C52" s="4"/>
      <c r="D52" s="4"/>
      <c r="E52" s="9" t="s">
        <v>987</v>
      </c>
      <c r="F52" s="8" t="s">
        <v>986</v>
      </c>
      <c r="G52" s="8" t="s">
        <v>609</v>
      </c>
      <c r="H52" s="8" t="s">
        <v>608</v>
      </c>
      <c r="I52" s="8" t="s">
        <v>607</v>
      </c>
      <c r="J52" s="99">
        <v>100</v>
      </c>
      <c r="K52" s="6"/>
      <c r="L52" s="99">
        <v>100</v>
      </c>
      <c r="M52" s="35"/>
      <c r="N52" s="99">
        <v>100</v>
      </c>
      <c r="O52" s="35"/>
      <c r="P52" s="99">
        <v>100</v>
      </c>
      <c r="Q52" s="35"/>
      <c r="R52" s="99">
        <v>100</v>
      </c>
      <c r="S52" s="35"/>
      <c r="T52" s="100"/>
      <c r="U52" s="35"/>
      <c r="V52" s="85"/>
      <c r="W52" s="25"/>
      <c r="X52" s="100"/>
      <c r="Y52" s="35"/>
    </row>
    <row r="53" spans="1:25" ht="120" x14ac:dyDescent="0.25">
      <c r="A53" s="4" t="s">
        <v>985</v>
      </c>
      <c r="B53" s="4"/>
      <c r="C53" s="4"/>
      <c r="D53" s="4"/>
      <c r="E53" s="9" t="s">
        <v>984</v>
      </c>
      <c r="F53" s="8" t="s">
        <v>603</v>
      </c>
      <c r="G53" s="8" t="s">
        <v>444</v>
      </c>
      <c r="H53" s="8" t="s">
        <v>443</v>
      </c>
      <c r="I53" s="8" t="s">
        <v>219</v>
      </c>
      <c r="J53" s="99"/>
      <c r="K53" s="25"/>
      <c r="L53" s="99"/>
      <c r="M53" s="35"/>
      <c r="N53" s="99"/>
      <c r="O53" s="35"/>
      <c r="P53" s="99"/>
      <c r="Q53" s="35"/>
      <c r="R53" s="99"/>
      <c r="S53" s="35"/>
      <c r="T53" s="35"/>
      <c r="U53" s="35"/>
      <c r="V53" s="25"/>
      <c r="W53" s="25"/>
      <c r="X53" s="35"/>
      <c r="Y53" s="35"/>
    </row>
    <row r="54" spans="1:25" ht="75" x14ac:dyDescent="0.25">
      <c r="A54" s="4" t="s">
        <v>983</v>
      </c>
      <c r="B54" s="4"/>
      <c r="C54" s="4"/>
      <c r="D54" s="4"/>
      <c r="E54" s="9" t="s">
        <v>982</v>
      </c>
      <c r="F54" s="8" t="s">
        <v>440</v>
      </c>
      <c r="G54" s="8" t="s">
        <v>439</v>
      </c>
      <c r="H54" s="8" t="s">
        <v>438</v>
      </c>
      <c r="I54" s="8" t="s">
        <v>437</v>
      </c>
      <c r="J54" s="99"/>
      <c r="K54" s="25"/>
      <c r="L54" s="99"/>
      <c r="M54" s="35"/>
      <c r="N54" s="99"/>
      <c r="O54" s="35"/>
      <c r="P54" s="99"/>
      <c r="Q54" s="35"/>
      <c r="R54" s="99"/>
      <c r="S54" s="35"/>
      <c r="T54" s="35"/>
      <c r="U54" s="35"/>
      <c r="V54" s="6"/>
      <c r="W54" s="6"/>
      <c r="X54" s="35"/>
      <c r="Y54" s="35"/>
    </row>
    <row r="55" spans="1:25" ht="90" x14ac:dyDescent="0.25">
      <c r="A55" s="4" t="s">
        <v>981</v>
      </c>
      <c r="B55" s="4"/>
      <c r="C55" s="4"/>
      <c r="D55" s="4"/>
      <c r="E55" s="9" t="s">
        <v>980</v>
      </c>
      <c r="F55" s="8" t="s">
        <v>596</v>
      </c>
      <c r="G55" s="8" t="s">
        <v>231</v>
      </c>
      <c r="H55" s="8" t="s">
        <v>267</v>
      </c>
      <c r="I55" s="8" t="s">
        <v>433</v>
      </c>
      <c r="J55" s="99"/>
      <c r="K55" s="25"/>
      <c r="L55" s="99"/>
      <c r="M55" s="25"/>
      <c r="N55" s="99"/>
      <c r="O55" s="35"/>
      <c r="P55" s="99"/>
      <c r="Q55" s="35"/>
      <c r="R55" s="99"/>
      <c r="S55" s="35"/>
      <c r="T55" s="35"/>
      <c r="U55" s="35"/>
      <c r="V55" s="25"/>
      <c r="W55" s="25"/>
      <c r="X55" s="35"/>
      <c r="Y55" s="35"/>
    </row>
    <row r="56" spans="1:25" ht="45" x14ac:dyDescent="0.25">
      <c r="A56" s="4" t="s">
        <v>979</v>
      </c>
      <c r="B56" s="4"/>
      <c r="C56" s="4"/>
      <c r="D56" s="4"/>
      <c r="E56" s="9" t="s">
        <v>978</v>
      </c>
      <c r="F56" s="8" t="s">
        <v>430</v>
      </c>
      <c r="G56" s="8" t="s">
        <v>429</v>
      </c>
      <c r="H56" s="8" t="s">
        <v>428</v>
      </c>
      <c r="I56" s="8" t="s">
        <v>427</v>
      </c>
      <c r="J56" s="99"/>
      <c r="K56" s="25"/>
      <c r="L56" s="99"/>
      <c r="M56" s="35"/>
      <c r="N56" s="99"/>
      <c r="O56" s="35"/>
      <c r="P56" s="99"/>
      <c r="Q56" s="35"/>
      <c r="R56" s="99"/>
      <c r="S56" s="35"/>
      <c r="T56" s="35"/>
      <c r="U56" s="35"/>
      <c r="V56" s="25"/>
      <c r="W56" s="25"/>
      <c r="X56" s="35"/>
      <c r="Y56" s="35"/>
    </row>
    <row r="57" spans="1:25" ht="105" x14ac:dyDescent="0.25">
      <c r="A57" s="4">
        <v>30</v>
      </c>
      <c r="B57" s="4"/>
      <c r="C57" s="4"/>
      <c r="D57" s="9" t="s">
        <v>977</v>
      </c>
      <c r="E57" s="9"/>
      <c r="F57" s="8" t="s">
        <v>976</v>
      </c>
      <c r="G57" s="8" t="s">
        <v>8</v>
      </c>
      <c r="H57" s="8" t="s">
        <v>975</v>
      </c>
      <c r="I57" s="8" t="s">
        <v>974</v>
      </c>
      <c r="J57" s="59">
        <v>50</v>
      </c>
      <c r="K57" s="6" t="s">
        <v>973</v>
      </c>
      <c r="L57" s="59">
        <v>50</v>
      </c>
      <c r="M57" s="35"/>
      <c r="N57" s="59">
        <v>50</v>
      </c>
      <c r="O57" s="35"/>
      <c r="P57" s="59">
        <v>50</v>
      </c>
      <c r="Q57" s="35"/>
      <c r="R57" s="59">
        <v>50</v>
      </c>
      <c r="S57" s="35"/>
      <c r="T57" s="35"/>
      <c r="U57" s="35"/>
      <c r="V57" s="25"/>
      <c r="W57" s="25"/>
      <c r="X57" s="35"/>
      <c r="Y57" s="35"/>
    </row>
    <row r="58" spans="1:25" ht="210" x14ac:dyDescent="0.25">
      <c r="A58" s="4">
        <v>31</v>
      </c>
      <c r="B58" s="4"/>
      <c r="C58" s="4"/>
      <c r="D58" s="9" t="s">
        <v>426</v>
      </c>
      <c r="E58" s="9"/>
      <c r="F58" s="8" t="s">
        <v>590</v>
      </c>
      <c r="G58" s="8" t="s">
        <v>589</v>
      </c>
      <c r="H58" s="8" t="s">
        <v>588</v>
      </c>
      <c r="I58" s="8" t="s">
        <v>587</v>
      </c>
      <c r="J58" s="59">
        <v>100</v>
      </c>
      <c r="K58" s="6" t="s">
        <v>972</v>
      </c>
      <c r="L58" s="59">
        <v>100</v>
      </c>
      <c r="M58" s="35"/>
      <c r="N58" s="59">
        <v>100</v>
      </c>
      <c r="O58" s="35"/>
      <c r="P58" s="59">
        <v>100</v>
      </c>
      <c r="Q58" s="25"/>
      <c r="R58" s="59">
        <v>100</v>
      </c>
      <c r="S58" s="35"/>
      <c r="T58" s="35"/>
      <c r="U58" s="35"/>
      <c r="V58" s="25"/>
      <c r="W58" s="25"/>
      <c r="X58" s="35"/>
      <c r="Y58" s="35"/>
    </row>
    <row r="59" spans="1:25" ht="105" x14ac:dyDescent="0.25">
      <c r="A59" s="4">
        <v>32</v>
      </c>
      <c r="B59" s="4"/>
      <c r="C59" s="4"/>
      <c r="D59" s="9" t="s">
        <v>971</v>
      </c>
      <c r="E59" s="9"/>
      <c r="F59" s="8" t="s">
        <v>585</v>
      </c>
      <c r="G59" s="8" t="s">
        <v>8</v>
      </c>
      <c r="H59" s="8" t="s">
        <v>970</v>
      </c>
      <c r="I59" s="8" t="s">
        <v>583</v>
      </c>
      <c r="J59" s="59">
        <v>0</v>
      </c>
      <c r="K59" s="6" t="s">
        <v>969</v>
      </c>
      <c r="L59" s="59">
        <v>0</v>
      </c>
      <c r="M59" s="35"/>
      <c r="N59" s="59">
        <v>0</v>
      </c>
      <c r="O59" s="35"/>
      <c r="P59" s="59">
        <v>0</v>
      </c>
      <c r="Q59" s="6"/>
      <c r="R59" s="59">
        <v>0</v>
      </c>
      <c r="S59" s="25"/>
      <c r="T59" s="35"/>
      <c r="U59" s="25"/>
      <c r="V59" s="25"/>
      <c r="W59" s="25"/>
      <c r="X59" s="35"/>
      <c r="Y59" s="35"/>
    </row>
    <row r="60" spans="1:25" s="49" customFormat="1" ht="96" customHeight="1" x14ac:dyDescent="0.25">
      <c r="A60" s="20"/>
      <c r="B60" s="20"/>
      <c r="C60" s="21" t="s">
        <v>581</v>
      </c>
      <c r="D60" s="20"/>
      <c r="E60" s="20"/>
      <c r="F60" s="52" t="s">
        <v>580</v>
      </c>
      <c r="G60" s="52"/>
      <c r="H60" s="52"/>
      <c r="I60" s="52"/>
      <c r="J60" s="51">
        <f>AVERAGE(J61:J65)</f>
        <v>50</v>
      </c>
      <c r="K60" s="50"/>
      <c r="L60" s="51">
        <f>AVERAGE(L61:L65)</f>
        <v>50</v>
      </c>
      <c r="M60" s="50"/>
      <c r="N60" s="51">
        <f>AVERAGE(N61:N65)</f>
        <v>50</v>
      </c>
      <c r="O60" s="50"/>
      <c r="P60" s="51">
        <f>AVERAGE(P61:P65)</f>
        <v>50</v>
      </c>
      <c r="Q60" s="50"/>
      <c r="R60" s="51">
        <f>AVERAGE(R61:R65)</f>
        <v>50</v>
      </c>
      <c r="S60" s="50"/>
      <c r="T60" s="51" t="e">
        <f>AVERAGE(T61:T65)</f>
        <v>#DIV/0!</v>
      </c>
      <c r="U60" s="50"/>
      <c r="V60" s="19" t="e">
        <f>AVERAGE(V62:V65)</f>
        <v>#DIV/0!</v>
      </c>
      <c r="W60" s="18"/>
      <c r="X60" s="51" t="e">
        <f>AVERAGE(X61:X65)</f>
        <v>#DIV/0!</v>
      </c>
      <c r="Y60" s="50"/>
    </row>
    <row r="61" spans="1:25" ht="60" x14ac:dyDescent="0.25">
      <c r="A61" s="4">
        <v>33</v>
      </c>
      <c r="B61" s="4"/>
      <c r="C61" s="4"/>
      <c r="D61" s="9" t="s">
        <v>579</v>
      </c>
      <c r="E61" s="9"/>
      <c r="F61" s="8" t="s">
        <v>402</v>
      </c>
      <c r="G61" s="8" t="s">
        <v>578</v>
      </c>
      <c r="H61" s="8" t="s">
        <v>400</v>
      </c>
      <c r="I61" s="8" t="s">
        <v>399</v>
      </c>
      <c r="J61" s="59">
        <v>0</v>
      </c>
      <c r="K61" s="35"/>
      <c r="L61" s="59">
        <v>0</v>
      </c>
      <c r="M61" s="35"/>
      <c r="N61" s="59">
        <v>0</v>
      </c>
      <c r="O61" s="35"/>
      <c r="P61" s="59">
        <v>0</v>
      </c>
      <c r="Q61" s="35"/>
      <c r="R61" s="59">
        <v>0</v>
      </c>
      <c r="S61" s="25"/>
      <c r="T61" s="35"/>
      <c r="U61" s="25"/>
      <c r="V61" s="25"/>
      <c r="W61" s="25"/>
      <c r="X61" s="35"/>
      <c r="Y61" s="35"/>
    </row>
    <row r="62" spans="1:25" ht="105" x14ac:dyDescent="0.25">
      <c r="A62" s="4">
        <v>34</v>
      </c>
      <c r="B62" s="4"/>
      <c r="C62" s="4"/>
      <c r="D62" s="9" t="s">
        <v>576</v>
      </c>
      <c r="E62" s="9"/>
      <c r="F62" s="8" t="s">
        <v>576</v>
      </c>
      <c r="G62" s="8" t="s">
        <v>968</v>
      </c>
      <c r="H62" s="8" t="s">
        <v>967</v>
      </c>
      <c r="I62" s="8" t="s">
        <v>966</v>
      </c>
      <c r="J62" s="29">
        <v>100</v>
      </c>
      <c r="K62" s="6" t="s">
        <v>965</v>
      </c>
      <c r="L62" s="29">
        <v>100</v>
      </c>
      <c r="M62" s="29"/>
      <c r="N62" s="29">
        <v>100</v>
      </c>
      <c r="O62" s="29"/>
      <c r="P62" s="29">
        <v>100</v>
      </c>
      <c r="Q62" s="29"/>
      <c r="R62" s="29">
        <v>100</v>
      </c>
      <c r="S62" s="29"/>
      <c r="T62" s="29"/>
      <c r="U62" s="29"/>
      <c r="V62" s="6"/>
      <c r="W62" s="6"/>
      <c r="X62" s="29"/>
      <c r="Y62" s="29"/>
    </row>
    <row r="63" spans="1:25" ht="180" x14ac:dyDescent="0.25">
      <c r="A63" s="4">
        <v>35</v>
      </c>
      <c r="B63" s="4"/>
      <c r="C63" s="4"/>
      <c r="D63" s="9" t="s">
        <v>561</v>
      </c>
      <c r="E63" s="9"/>
      <c r="F63" s="8" t="s">
        <v>964</v>
      </c>
      <c r="G63" s="8" t="s">
        <v>963</v>
      </c>
      <c r="H63" s="8" t="s">
        <v>962</v>
      </c>
      <c r="I63" s="8" t="s">
        <v>961</v>
      </c>
      <c r="J63" s="55">
        <v>0</v>
      </c>
      <c r="K63" s="6" t="s">
        <v>960</v>
      </c>
      <c r="L63" s="55">
        <v>0</v>
      </c>
      <c r="M63" s="29"/>
      <c r="N63" s="55">
        <v>0</v>
      </c>
      <c r="O63" s="29"/>
      <c r="P63" s="55">
        <v>0</v>
      </c>
      <c r="Q63" s="29"/>
      <c r="R63" s="55">
        <v>0</v>
      </c>
      <c r="S63" s="6"/>
      <c r="T63" s="29"/>
      <c r="U63" s="6"/>
      <c r="V63" s="6"/>
      <c r="W63" s="6"/>
      <c r="X63" s="29"/>
      <c r="Y63" s="29"/>
    </row>
    <row r="64" spans="1:25" ht="135" x14ac:dyDescent="0.25">
      <c r="A64" s="4">
        <v>36</v>
      </c>
      <c r="B64" s="4"/>
      <c r="C64" s="4"/>
      <c r="D64" s="9" t="s">
        <v>959</v>
      </c>
      <c r="E64" s="9"/>
      <c r="F64" s="8" t="s">
        <v>958</v>
      </c>
      <c r="G64" s="8" t="s">
        <v>957</v>
      </c>
      <c r="H64" s="8" t="s">
        <v>956</v>
      </c>
      <c r="I64" s="8" t="s">
        <v>955</v>
      </c>
      <c r="J64" s="55">
        <v>50</v>
      </c>
      <c r="K64" s="6" t="s">
        <v>954</v>
      </c>
      <c r="L64" s="55">
        <v>50</v>
      </c>
      <c r="M64" s="29"/>
      <c r="N64" s="55">
        <v>50</v>
      </c>
      <c r="O64" s="29"/>
      <c r="P64" s="55">
        <v>50</v>
      </c>
      <c r="Q64" s="6"/>
      <c r="R64" s="55">
        <v>50</v>
      </c>
      <c r="S64" s="29"/>
      <c r="T64" s="29"/>
      <c r="U64" s="29"/>
      <c r="V64" s="6"/>
      <c r="W64" s="6"/>
      <c r="X64" s="29"/>
      <c r="Y64" s="29"/>
    </row>
    <row r="65" spans="1:25" ht="409.5" x14ac:dyDescent="0.25">
      <c r="A65" s="4">
        <v>37</v>
      </c>
      <c r="B65" s="4"/>
      <c r="C65" s="4"/>
      <c r="D65" s="9" t="s">
        <v>388</v>
      </c>
      <c r="E65" s="9"/>
      <c r="F65" s="8" t="s">
        <v>953</v>
      </c>
      <c r="G65" s="8" t="s">
        <v>543</v>
      </c>
      <c r="H65" s="8" t="s">
        <v>385</v>
      </c>
      <c r="I65" s="8" t="s">
        <v>384</v>
      </c>
      <c r="J65" s="55">
        <v>100</v>
      </c>
      <c r="K65" s="6" t="s">
        <v>952</v>
      </c>
      <c r="L65" s="55">
        <v>100</v>
      </c>
      <c r="M65" s="29"/>
      <c r="N65" s="55">
        <v>100</v>
      </c>
      <c r="O65" s="29"/>
      <c r="P65" s="55">
        <v>100</v>
      </c>
      <c r="Q65" s="29"/>
      <c r="R65" s="55">
        <v>100</v>
      </c>
      <c r="S65" s="6"/>
      <c r="T65" s="29"/>
      <c r="U65" s="6"/>
      <c r="V65" s="6"/>
      <c r="W65" s="6"/>
      <c r="X65" s="29"/>
      <c r="Y65" s="6"/>
    </row>
    <row r="66" spans="1:25" s="49" customFormat="1" ht="102" customHeight="1" x14ac:dyDescent="0.25">
      <c r="A66" s="20"/>
      <c r="B66" s="20"/>
      <c r="C66" s="21" t="s">
        <v>951</v>
      </c>
      <c r="D66" s="20"/>
      <c r="E66" s="20"/>
      <c r="F66" s="20" t="s">
        <v>950</v>
      </c>
      <c r="G66" s="20"/>
      <c r="H66" s="20"/>
      <c r="I66" s="20"/>
      <c r="J66" s="51">
        <f>AVERAGE(J67:J72)</f>
        <v>83.333333333333329</v>
      </c>
      <c r="K66" s="18"/>
      <c r="L66" s="51">
        <f>AVERAGE(L67:L72)</f>
        <v>83.333333333333329</v>
      </c>
      <c r="M66" s="50"/>
      <c r="N66" s="51">
        <f>AVERAGE(N67:N72)</f>
        <v>83.333333333333329</v>
      </c>
      <c r="O66" s="50"/>
      <c r="P66" s="51">
        <f>AVERAGE(P67:P72)</f>
        <v>83.333333333333329</v>
      </c>
      <c r="Q66" s="50"/>
      <c r="R66" s="51">
        <f>AVERAGE(R67:R72)</f>
        <v>83.333333333333329</v>
      </c>
      <c r="S66" s="50"/>
      <c r="T66" s="51" t="e">
        <f>AVERAGE(T67:T72)</f>
        <v>#DIV/0!</v>
      </c>
      <c r="U66" s="50"/>
      <c r="V66" s="19" t="e">
        <f>AVERAGE(V67:V72)</f>
        <v>#DIV/0!</v>
      </c>
      <c r="W66" s="18"/>
      <c r="X66" s="51" t="e">
        <f>AVERAGE(X67:X72)</f>
        <v>#DIV/0!</v>
      </c>
      <c r="Y66" s="50"/>
    </row>
    <row r="67" spans="1:25" ht="240" x14ac:dyDescent="0.25">
      <c r="A67" s="4">
        <v>38</v>
      </c>
      <c r="B67" s="4"/>
      <c r="C67" s="4"/>
      <c r="D67" s="9" t="s">
        <v>949</v>
      </c>
      <c r="E67" s="9"/>
      <c r="F67" s="8" t="s">
        <v>948</v>
      </c>
      <c r="G67" s="8" t="s">
        <v>947</v>
      </c>
      <c r="H67" s="8" t="s">
        <v>946</v>
      </c>
      <c r="I67" s="8" t="s">
        <v>945</v>
      </c>
      <c r="J67" s="97">
        <v>100</v>
      </c>
      <c r="K67" s="6" t="s">
        <v>944</v>
      </c>
      <c r="L67" s="97">
        <v>100</v>
      </c>
      <c r="M67" s="29"/>
      <c r="N67" s="97">
        <v>100</v>
      </c>
      <c r="O67" s="97"/>
      <c r="P67" s="97">
        <v>100</v>
      </c>
      <c r="Q67" s="29"/>
      <c r="R67" s="97">
        <v>100</v>
      </c>
      <c r="S67" s="29"/>
      <c r="T67" s="97"/>
      <c r="U67" s="29"/>
      <c r="V67" s="81"/>
      <c r="W67" s="6"/>
      <c r="X67" s="97"/>
      <c r="Y67" s="29"/>
    </row>
    <row r="68" spans="1:25" ht="240" x14ac:dyDescent="0.25">
      <c r="A68" s="4">
        <v>39</v>
      </c>
      <c r="B68" s="4"/>
      <c r="C68" s="4"/>
      <c r="D68" s="9" t="s">
        <v>943</v>
      </c>
      <c r="E68" s="9"/>
      <c r="F68" s="8" t="s">
        <v>942</v>
      </c>
      <c r="G68" s="8" t="s">
        <v>941</v>
      </c>
      <c r="H68" s="8" t="s">
        <v>940</v>
      </c>
      <c r="I68" s="8" t="s">
        <v>8</v>
      </c>
      <c r="J68" s="98">
        <v>100</v>
      </c>
      <c r="K68" s="6" t="s">
        <v>939</v>
      </c>
      <c r="L68" s="98">
        <v>100</v>
      </c>
      <c r="M68" s="97"/>
      <c r="N68" s="98">
        <v>100</v>
      </c>
      <c r="O68" s="97"/>
      <c r="P68" s="98">
        <v>100</v>
      </c>
      <c r="Q68" s="97"/>
      <c r="R68" s="98">
        <v>100</v>
      </c>
      <c r="S68" s="97"/>
      <c r="T68" s="97"/>
      <c r="U68" s="97"/>
      <c r="V68" s="81"/>
      <c r="W68" s="6"/>
      <c r="X68" s="97"/>
      <c r="Y68" s="29"/>
    </row>
    <row r="69" spans="1:25" ht="51.75" x14ac:dyDescent="0.25">
      <c r="A69" s="4">
        <v>40</v>
      </c>
      <c r="B69" s="4"/>
      <c r="C69" s="4"/>
      <c r="D69" s="9" t="s">
        <v>938</v>
      </c>
      <c r="E69" s="9"/>
      <c r="F69" s="8" t="s">
        <v>937</v>
      </c>
      <c r="G69" s="8" t="s">
        <v>932</v>
      </c>
      <c r="H69" s="8" t="s">
        <v>931</v>
      </c>
      <c r="I69" s="8" t="s">
        <v>8</v>
      </c>
      <c r="J69" s="29">
        <v>100</v>
      </c>
      <c r="K69" s="6"/>
      <c r="L69" s="29">
        <v>100</v>
      </c>
      <c r="M69" s="29"/>
      <c r="N69" s="29">
        <v>100</v>
      </c>
      <c r="O69" s="29"/>
      <c r="P69" s="29">
        <v>100</v>
      </c>
      <c r="Q69" s="29"/>
      <c r="R69" s="29">
        <v>100</v>
      </c>
      <c r="S69" s="6"/>
      <c r="T69" s="29"/>
      <c r="U69" s="6"/>
      <c r="V69" s="6"/>
      <c r="W69" s="6"/>
      <c r="X69" s="29"/>
      <c r="Y69" s="29"/>
    </row>
    <row r="70" spans="1:25" ht="51.75" x14ac:dyDescent="0.25">
      <c r="A70" s="4">
        <v>41</v>
      </c>
      <c r="B70" s="4"/>
      <c r="C70" s="4"/>
      <c r="D70" s="9" t="s">
        <v>936</v>
      </c>
      <c r="E70" s="9"/>
      <c r="F70" s="8" t="s">
        <v>936</v>
      </c>
      <c r="G70" s="8" t="s">
        <v>932</v>
      </c>
      <c r="H70" s="8" t="s">
        <v>931</v>
      </c>
      <c r="I70" s="8" t="s">
        <v>8</v>
      </c>
      <c r="J70" s="55">
        <v>100</v>
      </c>
      <c r="K70" s="94"/>
      <c r="L70" s="55">
        <v>100</v>
      </c>
      <c r="M70" s="29"/>
      <c r="N70" s="55">
        <v>100</v>
      </c>
      <c r="O70" s="29"/>
      <c r="P70" s="55">
        <v>100</v>
      </c>
      <c r="Q70" s="29"/>
      <c r="R70" s="55">
        <v>100</v>
      </c>
      <c r="S70" s="29"/>
      <c r="T70" s="29"/>
      <c r="U70" s="29"/>
      <c r="V70" s="6"/>
      <c r="W70" s="6"/>
      <c r="X70" s="29"/>
      <c r="Y70" s="29"/>
    </row>
    <row r="71" spans="1:25" ht="75" x14ac:dyDescent="0.25">
      <c r="A71" s="4">
        <v>42</v>
      </c>
      <c r="B71" s="4"/>
      <c r="C71" s="4"/>
      <c r="D71" s="9" t="s">
        <v>935</v>
      </c>
      <c r="E71" s="9"/>
      <c r="F71" s="8" t="s">
        <v>533</v>
      </c>
      <c r="G71" s="8" t="s">
        <v>932</v>
      </c>
      <c r="H71" s="8" t="s">
        <v>931</v>
      </c>
      <c r="I71" s="8" t="s">
        <v>8</v>
      </c>
      <c r="J71" s="66">
        <v>50</v>
      </c>
      <c r="K71" s="6" t="s">
        <v>934</v>
      </c>
      <c r="L71" s="66">
        <v>50</v>
      </c>
      <c r="M71" s="31"/>
      <c r="N71" s="66">
        <v>50</v>
      </c>
      <c r="O71" s="31"/>
      <c r="P71" s="66">
        <v>50</v>
      </c>
      <c r="Q71" s="31"/>
      <c r="R71" s="66">
        <v>50</v>
      </c>
      <c r="S71" s="31"/>
      <c r="T71" s="35"/>
      <c r="U71" s="31"/>
      <c r="V71" s="25"/>
      <c r="W71" s="64"/>
      <c r="X71" s="35"/>
      <c r="Y71" s="31"/>
    </row>
    <row r="72" spans="1:25" ht="45" x14ac:dyDescent="0.25">
      <c r="A72" s="4">
        <v>43</v>
      </c>
      <c r="B72" s="4"/>
      <c r="C72" s="4"/>
      <c r="D72" s="9" t="s">
        <v>933</v>
      </c>
      <c r="E72" s="9"/>
      <c r="F72" s="8" t="s">
        <v>530</v>
      </c>
      <c r="G72" s="8" t="s">
        <v>932</v>
      </c>
      <c r="H72" s="8" t="s">
        <v>931</v>
      </c>
      <c r="I72" s="8" t="s">
        <v>8</v>
      </c>
      <c r="J72" s="59">
        <v>50</v>
      </c>
      <c r="K72" s="6" t="s">
        <v>930</v>
      </c>
      <c r="L72" s="59">
        <v>50</v>
      </c>
      <c r="M72" s="35"/>
      <c r="N72" s="59">
        <v>50</v>
      </c>
      <c r="O72" s="35"/>
      <c r="P72" s="59">
        <v>50</v>
      </c>
      <c r="Q72" s="35"/>
      <c r="R72" s="59">
        <v>50</v>
      </c>
      <c r="S72" s="35"/>
      <c r="T72" s="35"/>
      <c r="U72" s="35"/>
      <c r="V72" s="25"/>
      <c r="W72" s="25"/>
      <c r="X72" s="35"/>
      <c r="Y72" s="35"/>
    </row>
    <row r="73" spans="1:25" s="49" customFormat="1" ht="60" x14ac:dyDescent="0.25">
      <c r="A73" s="96"/>
      <c r="B73" s="21" t="s">
        <v>929</v>
      </c>
      <c r="C73" s="20"/>
      <c r="D73" s="20"/>
      <c r="E73" s="20"/>
      <c r="F73" s="20" t="s">
        <v>928</v>
      </c>
      <c r="G73" s="20"/>
      <c r="H73" s="20"/>
      <c r="I73" s="20"/>
      <c r="J73" s="51">
        <f>AVERAGE(J74,J81,J90,J100)</f>
        <v>65.625</v>
      </c>
      <c r="K73" s="50"/>
      <c r="L73" s="51">
        <f>AVERAGE(L74,L81,L90,L100)</f>
        <v>65.625</v>
      </c>
      <c r="M73" s="50"/>
      <c r="N73" s="51">
        <f>AVERAGE(N74,N81,N90,N100)</f>
        <v>65.625</v>
      </c>
      <c r="O73" s="50"/>
      <c r="P73" s="51">
        <f>AVERAGE(P74,P81,P90,P100)</f>
        <v>65.625</v>
      </c>
      <c r="Q73" s="50"/>
      <c r="R73" s="51">
        <f>AVERAGE(R74,R81,R90,R100)</f>
        <v>65.625</v>
      </c>
      <c r="S73" s="50"/>
      <c r="T73" s="51"/>
      <c r="U73" s="50"/>
      <c r="V73" s="18"/>
      <c r="W73" s="18"/>
      <c r="X73" s="50"/>
      <c r="Y73" s="50"/>
    </row>
    <row r="74" spans="1:25" s="49" customFormat="1" ht="45" x14ac:dyDescent="0.25">
      <c r="A74" s="20"/>
      <c r="B74" s="20"/>
      <c r="C74" s="21" t="s">
        <v>927</v>
      </c>
      <c r="D74" s="20"/>
      <c r="E74" s="20"/>
      <c r="F74" s="20" t="s">
        <v>926</v>
      </c>
      <c r="G74" s="20"/>
      <c r="H74" s="20"/>
      <c r="I74" s="20"/>
      <c r="J74" s="51">
        <f>AVERAGE(J75:J80)</f>
        <v>58.333333333333336</v>
      </c>
      <c r="K74" s="50"/>
      <c r="L74" s="51">
        <f>AVERAGE(L75:L80)</f>
        <v>58.333333333333336</v>
      </c>
      <c r="M74" s="50"/>
      <c r="N74" s="51">
        <f>AVERAGE(N75:N80)</f>
        <v>58.333333333333336</v>
      </c>
      <c r="O74" s="50"/>
      <c r="P74" s="51">
        <f>AVERAGE(P75:P80)</f>
        <v>58.333333333333336</v>
      </c>
      <c r="Q74" s="50"/>
      <c r="R74" s="51">
        <f>AVERAGE(R75:R80)</f>
        <v>58.333333333333336</v>
      </c>
      <c r="S74" s="50"/>
      <c r="T74" s="51"/>
      <c r="U74" s="50"/>
      <c r="V74" s="19"/>
      <c r="W74" s="18"/>
      <c r="X74" s="51"/>
      <c r="Y74" s="50"/>
    </row>
    <row r="75" spans="1:25" ht="375" x14ac:dyDescent="0.25">
      <c r="A75" s="4">
        <v>44</v>
      </c>
      <c r="B75" s="4"/>
      <c r="C75" s="4"/>
      <c r="D75" s="9" t="s">
        <v>925</v>
      </c>
      <c r="E75" s="9"/>
      <c r="F75" s="8" t="s">
        <v>924</v>
      </c>
      <c r="G75" s="8" t="s">
        <v>902</v>
      </c>
      <c r="H75" s="8" t="s">
        <v>901</v>
      </c>
      <c r="I75" s="8" t="s">
        <v>900</v>
      </c>
      <c r="J75" s="59">
        <v>100</v>
      </c>
      <c r="K75" s="25" t="s">
        <v>923</v>
      </c>
      <c r="L75" s="59">
        <v>100</v>
      </c>
      <c r="M75" s="35"/>
      <c r="N75" s="59">
        <v>100</v>
      </c>
      <c r="O75" s="35"/>
      <c r="P75" s="59">
        <v>100</v>
      </c>
      <c r="Q75" s="35"/>
      <c r="R75" s="59">
        <v>100</v>
      </c>
      <c r="S75" s="35"/>
      <c r="T75" s="59"/>
      <c r="U75" s="35"/>
      <c r="V75" s="25"/>
      <c r="W75" s="25"/>
      <c r="X75" s="35"/>
      <c r="Y75" s="35"/>
    </row>
    <row r="76" spans="1:25" ht="180" x14ac:dyDescent="0.25">
      <c r="A76" s="4">
        <v>45</v>
      </c>
      <c r="B76" s="4"/>
      <c r="C76" s="4"/>
      <c r="D76" s="9" t="s">
        <v>922</v>
      </c>
      <c r="E76" s="9"/>
      <c r="F76" s="8" t="s">
        <v>921</v>
      </c>
      <c r="G76" s="8" t="s">
        <v>911</v>
      </c>
      <c r="H76" s="8" t="s">
        <v>920</v>
      </c>
      <c r="I76" s="8" t="s">
        <v>919</v>
      </c>
      <c r="J76" s="59">
        <v>100</v>
      </c>
      <c r="K76" s="6" t="s">
        <v>918</v>
      </c>
      <c r="L76" s="59">
        <v>100</v>
      </c>
      <c r="M76" s="35"/>
      <c r="N76" s="59">
        <v>100</v>
      </c>
      <c r="O76" s="35"/>
      <c r="P76" s="59">
        <v>100</v>
      </c>
      <c r="Q76" s="35"/>
      <c r="R76" s="59">
        <v>100</v>
      </c>
      <c r="S76" s="25"/>
      <c r="T76" s="59"/>
      <c r="U76" s="25"/>
      <c r="V76" s="25"/>
      <c r="W76" s="25"/>
      <c r="X76" s="35"/>
      <c r="Y76" s="35"/>
    </row>
    <row r="77" spans="1:25" ht="105" x14ac:dyDescent="0.25">
      <c r="A77" s="4">
        <v>46</v>
      </c>
      <c r="B77" s="4"/>
      <c r="C77" s="4"/>
      <c r="D77" s="9" t="s">
        <v>917</v>
      </c>
      <c r="E77" s="9"/>
      <c r="F77" s="8" t="s">
        <v>916</v>
      </c>
      <c r="G77" s="8" t="s">
        <v>812</v>
      </c>
      <c r="H77" s="8" t="s">
        <v>823</v>
      </c>
      <c r="I77" s="8" t="s">
        <v>915</v>
      </c>
      <c r="J77" s="59">
        <v>100</v>
      </c>
      <c r="K77" s="6" t="s">
        <v>914</v>
      </c>
      <c r="L77" s="59">
        <v>100</v>
      </c>
      <c r="M77" s="35"/>
      <c r="N77" s="59">
        <v>100</v>
      </c>
      <c r="O77" s="35"/>
      <c r="P77" s="59">
        <v>100</v>
      </c>
      <c r="Q77" s="35"/>
      <c r="R77" s="59">
        <v>100</v>
      </c>
      <c r="S77" s="25"/>
      <c r="T77" s="59"/>
      <c r="U77" s="25"/>
      <c r="V77" s="25"/>
      <c r="W77" s="25"/>
      <c r="X77" s="35"/>
      <c r="Y77" s="35"/>
    </row>
    <row r="78" spans="1:25" ht="105" x14ac:dyDescent="0.25">
      <c r="A78" s="4">
        <v>47</v>
      </c>
      <c r="B78" s="4"/>
      <c r="C78" s="4"/>
      <c r="D78" s="9" t="s">
        <v>913</v>
      </c>
      <c r="E78" s="9"/>
      <c r="F78" s="8" t="s">
        <v>912</v>
      </c>
      <c r="G78" s="8" t="s">
        <v>911</v>
      </c>
      <c r="H78" s="8" t="s">
        <v>910</v>
      </c>
      <c r="I78" s="8" t="s">
        <v>909</v>
      </c>
      <c r="J78" s="59">
        <v>50</v>
      </c>
      <c r="K78" s="25" t="s">
        <v>908</v>
      </c>
      <c r="L78" s="59">
        <v>50</v>
      </c>
      <c r="M78" s="35"/>
      <c r="N78" s="59">
        <v>50</v>
      </c>
      <c r="O78" s="35"/>
      <c r="P78" s="59">
        <v>50</v>
      </c>
      <c r="Q78" s="35"/>
      <c r="R78" s="59">
        <v>50</v>
      </c>
      <c r="S78" s="25"/>
      <c r="T78" s="59"/>
      <c r="U78" s="25"/>
      <c r="V78" s="25"/>
      <c r="W78" s="25"/>
      <c r="X78" s="35"/>
      <c r="Y78" s="35"/>
    </row>
    <row r="79" spans="1:25" ht="165" x14ac:dyDescent="0.25">
      <c r="A79" s="4">
        <v>48</v>
      </c>
      <c r="B79" s="4"/>
      <c r="C79" s="4"/>
      <c r="D79" s="9" t="s">
        <v>907</v>
      </c>
      <c r="E79" s="9"/>
      <c r="F79" s="8" t="s">
        <v>906</v>
      </c>
      <c r="G79" s="8" t="s">
        <v>231</v>
      </c>
      <c r="H79" s="8" t="s">
        <v>823</v>
      </c>
      <c r="I79" s="8" t="s">
        <v>905</v>
      </c>
      <c r="J79" s="59">
        <v>0</v>
      </c>
      <c r="K79" s="6"/>
      <c r="L79" s="59">
        <v>0</v>
      </c>
      <c r="M79" s="35"/>
      <c r="N79" s="59">
        <v>0</v>
      </c>
      <c r="O79" s="35"/>
      <c r="P79" s="59">
        <v>0</v>
      </c>
      <c r="Q79" s="35"/>
      <c r="R79" s="59">
        <v>0</v>
      </c>
      <c r="S79" s="35"/>
      <c r="T79" s="35"/>
      <c r="U79" s="35"/>
      <c r="V79" s="25"/>
      <c r="W79" s="25"/>
      <c r="X79" s="35"/>
      <c r="Y79" s="35"/>
    </row>
    <row r="80" spans="1:25" ht="180" x14ac:dyDescent="0.25">
      <c r="A80" s="4">
        <v>49</v>
      </c>
      <c r="B80" s="4"/>
      <c r="C80" s="4"/>
      <c r="D80" s="9" t="s">
        <v>904</v>
      </c>
      <c r="E80" s="9"/>
      <c r="F80" s="8" t="s">
        <v>903</v>
      </c>
      <c r="G80" s="8" t="s">
        <v>902</v>
      </c>
      <c r="H80" s="8" t="s">
        <v>901</v>
      </c>
      <c r="I80" s="8" t="s">
        <v>900</v>
      </c>
      <c r="J80" s="59">
        <v>0</v>
      </c>
      <c r="K80" s="6"/>
      <c r="L80" s="59">
        <v>0</v>
      </c>
      <c r="M80" s="35"/>
      <c r="N80" s="59">
        <v>0</v>
      </c>
      <c r="O80" s="35"/>
      <c r="P80" s="59">
        <v>0</v>
      </c>
      <c r="Q80" s="35"/>
      <c r="R80" s="59">
        <v>0</v>
      </c>
      <c r="S80" s="25"/>
      <c r="T80" s="35"/>
      <c r="U80" s="25"/>
      <c r="V80" s="25"/>
      <c r="W80" s="25"/>
      <c r="X80" s="35"/>
      <c r="Y80" s="35"/>
    </row>
    <row r="81" spans="1:25" s="49" customFormat="1" ht="123" customHeight="1" x14ac:dyDescent="0.25">
      <c r="A81" s="20"/>
      <c r="B81" s="20"/>
      <c r="C81" s="21" t="s">
        <v>899</v>
      </c>
      <c r="D81" s="52"/>
      <c r="E81" s="52"/>
      <c r="F81" s="52" t="s">
        <v>898</v>
      </c>
      <c r="G81" s="52"/>
      <c r="H81" s="20"/>
      <c r="I81" s="20"/>
      <c r="J81" s="51">
        <f>AVERAGE(J82,J83,J87:J89)</f>
        <v>86.666666666666657</v>
      </c>
      <c r="K81" s="18"/>
      <c r="L81" s="51">
        <f>AVERAGE(L82,L83,L87:L89)</f>
        <v>86.666666666666657</v>
      </c>
      <c r="M81" s="50"/>
      <c r="N81" s="51">
        <f>AVERAGE(N82,N83,N87:N89)</f>
        <v>86.666666666666657</v>
      </c>
      <c r="O81" s="50"/>
      <c r="P81" s="51">
        <f>AVERAGE(P82,P83,P87:P89)</f>
        <v>86.666666666666657</v>
      </c>
      <c r="Q81" s="50"/>
      <c r="R81" s="51">
        <f>AVERAGE(R82,R83,R87:R89)</f>
        <v>86.666666666666657</v>
      </c>
      <c r="S81" s="50"/>
      <c r="T81" s="51" t="e">
        <f>AVERAGE(T82,T83,T87:T89)</f>
        <v>#DIV/0!</v>
      </c>
      <c r="U81" s="50"/>
      <c r="V81" s="18"/>
      <c r="W81" s="18"/>
      <c r="X81" s="50"/>
      <c r="Y81" s="50"/>
    </row>
    <row r="82" spans="1:25" ht="409.5" x14ac:dyDescent="0.25">
      <c r="A82" s="4">
        <v>50</v>
      </c>
      <c r="B82" s="4"/>
      <c r="C82" s="4"/>
      <c r="D82" s="9" t="s">
        <v>897</v>
      </c>
      <c r="E82" s="9"/>
      <c r="F82" s="8" t="s">
        <v>896</v>
      </c>
      <c r="G82" s="8" t="s">
        <v>48</v>
      </c>
      <c r="H82" s="8" t="s">
        <v>895</v>
      </c>
      <c r="I82" s="8" t="s">
        <v>894</v>
      </c>
      <c r="J82" s="59">
        <v>100</v>
      </c>
      <c r="K82" s="6" t="s">
        <v>893</v>
      </c>
      <c r="L82" s="59">
        <v>100</v>
      </c>
      <c r="M82" s="35"/>
      <c r="N82" s="59">
        <v>100</v>
      </c>
      <c r="O82" s="35"/>
      <c r="P82" s="59">
        <v>100</v>
      </c>
      <c r="Q82" s="35"/>
      <c r="R82" s="59">
        <v>100</v>
      </c>
      <c r="S82" s="35"/>
      <c r="T82" s="35"/>
      <c r="U82" s="35"/>
      <c r="V82" s="25"/>
      <c r="W82" s="25"/>
      <c r="X82" s="35"/>
      <c r="Y82" s="35"/>
    </row>
    <row r="83" spans="1:25" s="60" customFormat="1" ht="86.25" x14ac:dyDescent="0.25">
      <c r="A83" s="16">
        <v>51</v>
      </c>
      <c r="B83" s="16"/>
      <c r="C83" s="16"/>
      <c r="D83" s="70" t="s">
        <v>892</v>
      </c>
      <c r="E83" s="70"/>
      <c r="F83" s="13" t="s">
        <v>892</v>
      </c>
      <c r="G83" s="13"/>
      <c r="H83" s="13"/>
      <c r="I83" s="13"/>
      <c r="J83" s="62">
        <f>AVERAGE(J84:J86)</f>
        <v>83.333333333333329</v>
      </c>
      <c r="K83" s="95"/>
      <c r="L83" s="62">
        <f>AVERAGE(L84:L86)</f>
        <v>83.333333333333329</v>
      </c>
      <c r="M83" s="61"/>
      <c r="N83" s="62">
        <f>AVERAGE(N84:N86)</f>
        <v>83.333333333333329</v>
      </c>
      <c r="O83" s="61"/>
      <c r="P83" s="62">
        <f>AVERAGE(P84:P86)</f>
        <v>83.333333333333329</v>
      </c>
      <c r="Q83" s="61"/>
      <c r="R83" s="62">
        <f>AVERAGE(R84:R86)</f>
        <v>83.333333333333329</v>
      </c>
      <c r="S83" s="61"/>
      <c r="T83" s="62" t="e">
        <f>AVERAGE(T84:T86)</f>
        <v>#DIV/0!</v>
      </c>
      <c r="U83" s="61"/>
      <c r="V83" s="11"/>
      <c r="W83" s="11"/>
      <c r="X83" s="61"/>
      <c r="Y83" s="61"/>
    </row>
    <row r="84" spans="1:25" ht="180" x14ac:dyDescent="0.25">
      <c r="A84" s="4" t="s">
        <v>891</v>
      </c>
      <c r="B84" s="4"/>
      <c r="C84" s="4"/>
      <c r="D84" s="4"/>
      <c r="E84" s="9" t="s">
        <v>890</v>
      </c>
      <c r="F84" s="8" t="s">
        <v>889</v>
      </c>
      <c r="G84" s="8" t="s">
        <v>812</v>
      </c>
      <c r="H84" s="8" t="s">
        <v>823</v>
      </c>
      <c r="I84" s="8" t="s">
        <v>888</v>
      </c>
      <c r="J84" s="59">
        <v>100</v>
      </c>
      <c r="K84" s="6" t="s">
        <v>887</v>
      </c>
      <c r="L84" s="59">
        <v>100</v>
      </c>
      <c r="M84" s="35"/>
      <c r="N84" s="59">
        <v>100</v>
      </c>
      <c r="O84" s="35"/>
      <c r="P84" s="59">
        <v>100</v>
      </c>
      <c r="Q84" s="59"/>
      <c r="R84" s="59">
        <v>100</v>
      </c>
      <c r="S84" s="25"/>
      <c r="T84" s="59"/>
      <c r="U84" s="25"/>
      <c r="V84" s="25"/>
      <c r="W84" s="25"/>
      <c r="X84" s="35"/>
      <c r="Y84" s="35"/>
    </row>
    <row r="85" spans="1:25" ht="120" x14ac:dyDescent="0.25">
      <c r="A85" s="4" t="s">
        <v>886</v>
      </c>
      <c r="B85" s="4"/>
      <c r="C85" s="4"/>
      <c r="D85" s="4"/>
      <c r="E85" s="9" t="s">
        <v>885</v>
      </c>
      <c r="F85" s="8" t="s">
        <v>884</v>
      </c>
      <c r="G85" s="8" t="s">
        <v>812</v>
      </c>
      <c r="H85" s="8" t="s">
        <v>883</v>
      </c>
      <c r="I85" s="8" t="s">
        <v>882</v>
      </c>
      <c r="J85" s="59">
        <v>50</v>
      </c>
      <c r="K85" s="6" t="s">
        <v>881</v>
      </c>
      <c r="L85" s="59">
        <v>50</v>
      </c>
      <c r="M85" s="35"/>
      <c r="N85" s="59">
        <v>50</v>
      </c>
      <c r="O85" s="35"/>
      <c r="P85" s="59">
        <v>50</v>
      </c>
      <c r="Q85" s="35"/>
      <c r="R85" s="59">
        <v>50</v>
      </c>
      <c r="S85" s="35"/>
      <c r="T85" s="59"/>
      <c r="U85" s="35"/>
      <c r="V85" s="25"/>
      <c r="W85" s="25"/>
      <c r="X85" s="35"/>
      <c r="Y85" s="35"/>
    </row>
    <row r="86" spans="1:25" ht="360" x14ac:dyDescent="0.25">
      <c r="A86" s="4" t="s">
        <v>880</v>
      </c>
      <c r="B86" s="4"/>
      <c r="C86" s="4"/>
      <c r="D86" s="4"/>
      <c r="E86" s="9" t="s">
        <v>879</v>
      </c>
      <c r="F86" s="8" t="s">
        <v>878</v>
      </c>
      <c r="G86" s="8" t="s">
        <v>833</v>
      </c>
      <c r="H86" s="8" t="s">
        <v>877</v>
      </c>
      <c r="I86" s="8" t="s">
        <v>876</v>
      </c>
      <c r="J86" s="59">
        <v>100</v>
      </c>
      <c r="K86" s="6" t="s">
        <v>875</v>
      </c>
      <c r="L86" s="59">
        <v>100</v>
      </c>
      <c r="M86" s="35"/>
      <c r="N86" s="59">
        <v>100</v>
      </c>
      <c r="O86" s="35"/>
      <c r="P86" s="59">
        <v>100</v>
      </c>
      <c r="Q86" s="35"/>
      <c r="R86" s="59">
        <v>100</v>
      </c>
      <c r="S86" s="35"/>
      <c r="T86" s="59"/>
      <c r="U86" s="35"/>
      <c r="V86" s="25"/>
      <c r="W86" s="25"/>
      <c r="X86" s="35"/>
      <c r="Y86" s="35"/>
    </row>
    <row r="87" spans="1:25" ht="135" x14ac:dyDescent="0.25">
      <c r="A87" s="4">
        <v>52</v>
      </c>
      <c r="B87" s="4"/>
      <c r="C87" s="4"/>
      <c r="D87" s="9" t="s">
        <v>874</v>
      </c>
      <c r="E87" s="9"/>
      <c r="F87" s="8" t="s">
        <v>873</v>
      </c>
      <c r="G87" s="8" t="s">
        <v>872</v>
      </c>
      <c r="H87" s="8" t="s">
        <v>871</v>
      </c>
      <c r="I87" s="8" t="s">
        <v>870</v>
      </c>
      <c r="J87" s="59">
        <v>100</v>
      </c>
      <c r="K87" s="6" t="s">
        <v>869</v>
      </c>
      <c r="L87" s="59">
        <v>100</v>
      </c>
      <c r="M87" s="35"/>
      <c r="N87" s="59">
        <v>100</v>
      </c>
      <c r="O87" s="35"/>
      <c r="P87" s="59">
        <v>100</v>
      </c>
      <c r="Q87" s="35"/>
      <c r="R87" s="59">
        <v>100</v>
      </c>
      <c r="S87" s="25"/>
      <c r="T87" s="35"/>
      <c r="U87" s="25"/>
      <c r="V87" s="25"/>
      <c r="W87" s="25"/>
      <c r="X87" s="35"/>
      <c r="Y87" s="35"/>
    </row>
    <row r="88" spans="1:25" ht="409.5" x14ac:dyDescent="0.25">
      <c r="A88" s="4">
        <v>53</v>
      </c>
      <c r="B88" s="4"/>
      <c r="C88" s="4"/>
      <c r="D88" s="9" t="s">
        <v>868</v>
      </c>
      <c r="E88" s="9"/>
      <c r="F88" s="8" t="s">
        <v>867</v>
      </c>
      <c r="G88" s="8" t="s">
        <v>812</v>
      </c>
      <c r="H88" s="8" t="s">
        <v>823</v>
      </c>
      <c r="I88" s="8" t="s">
        <v>866</v>
      </c>
      <c r="J88" s="59">
        <v>100</v>
      </c>
      <c r="K88" s="6" t="s">
        <v>865</v>
      </c>
      <c r="L88" s="59">
        <v>100</v>
      </c>
      <c r="M88" s="35"/>
      <c r="N88" s="59">
        <v>100</v>
      </c>
      <c r="O88" s="35"/>
      <c r="P88" s="59">
        <v>100</v>
      </c>
      <c r="Q88" s="35"/>
      <c r="R88" s="59">
        <v>100</v>
      </c>
      <c r="S88" s="25"/>
      <c r="T88" s="59"/>
      <c r="U88" s="25"/>
      <c r="V88" s="25"/>
      <c r="W88" s="25"/>
      <c r="X88" s="35"/>
      <c r="Y88" s="35"/>
    </row>
    <row r="89" spans="1:25" ht="195" x14ac:dyDescent="0.25">
      <c r="A89" s="4">
        <v>54</v>
      </c>
      <c r="B89" s="4"/>
      <c r="C89" s="4"/>
      <c r="D89" s="9" t="s">
        <v>864</v>
      </c>
      <c r="E89" s="9"/>
      <c r="F89" s="8" t="s">
        <v>863</v>
      </c>
      <c r="G89" s="8" t="s">
        <v>800</v>
      </c>
      <c r="H89" s="8" t="s">
        <v>799</v>
      </c>
      <c r="I89" s="8" t="s">
        <v>798</v>
      </c>
      <c r="J89" s="59">
        <v>50</v>
      </c>
      <c r="K89" s="25" t="s">
        <v>862</v>
      </c>
      <c r="L89" s="59">
        <v>50</v>
      </c>
      <c r="M89" s="35"/>
      <c r="N89" s="59">
        <v>50</v>
      </c>
      <c r="O89" s="35"/>
      <c r="P89" s="59">
        <v>50</v>
      </c>
      <c r="Q89" s="35"/>
      <c r="R89" s="59">
        <v>50</v>
      </c>
      <c r="S89" s="25"/>
      <c r="T89" s="59"/>
      <c r="U89" s="25"/>
      <c r="V89" s="25"/>
      <c r="W89" s="25"/>
      <c r="X89" s="35"/>
      <c r="Y89" s="35"/>
    </row>
    <row r="90" spans="1:25" s="49" customFormat="1" ht="199.5" customHeight="1" x14ac:dyDescent="0.25">
      <c r="A90" s="20"/>
      <c r="B90" s="20"/>
      <c r="C90" s="21" t="s">
        <v>861</v>
      </c>
      <c r="D90" s="20"/>
      <c r="E90" s="54"/>
      <c r="F90" s="53" t="s">
        <v>860</v>
      </c>
      <c r="G90" s="52"/>
      <c r="H90" s="52"/>
      <c r="I90" s="52"/>
      <c r="J90" s="51">
        <f>AVERAGE(J91,J94,J97,J98,J99)</f>
        <v>37.5</v>
      </c>
      <c r="K90" s="50"/>
      <c r="L90" s="51">
        <f>AVERAGE(L91,L94,L97,L98,L99)</f>
        <v>37.5</v>
      </c>
      <c r="M90" s="50"/>
      <c r="N90" s="51">
        <f>AVERAGE(N91,N94,N97,N98,N99)</f>
        <v>37.5</v>
      </c>
      <c r="O90" s="50"/>
      <c r="P90" s="51">
        <f>AVERAGE(P91,P94,P97,P98,P99)</f>
        <v>37.5</v>
      </c>
      <c r="Q90" s="50"/>
      <c r="R90" s="51">
        <f>AVERAGE(R91,R94,R97,R98,R99)</f>
        <v>37.5</v>
      </c>
      <c r="S90" s="50"/>
      <c r="T90" s="51" t="e">
        <f>AVERAGE(T91,T94,T97,T98,T99)</f>
        <v>#DIV/0!</v>
      </c>
      <c r="U90" s="50"/>
      <c r="V90" s="18"/>
      <c r="W90" s="18"/>
      <c r="X90" s="50"/>
      <c r="Y90" s="50"/>
    </row>
    <row r="91" spans="1:25" s="60" customFormat="1" ht="199.5" customHeight="1" x14ac:dyDescent="0.25">
      <c r="A91" s="16">
        <v>55</v>
      </c>
      <c r="B91" s="16"/>
      <c r="C91" s="15"/>
      <c r="D91" s="63" t="s">
        <v>859</v>
      </c>
      <c r="E91" s="63"/>
      <c r="F91" s="22" t="s">
        <v>859</v>
      </c>
      <c r="G91" s="13"/>
      <c r="H91" s="13"/>
      <c r="I91" s="13"/>
      <c r="J91" s="62">
        <f>AVERAGE(J92,J93)</f>
        <v>0</v>
      </c>
      <c r="K91" s="61"/>
      <c r="L91" s="62">
        <f>AVERAGE(L92,L93)</f>
        <v>0</v>
      </c>
      <c r="M91" s="61"/>
      <c r="N91" s="62">
        <f>AVERAGE(N92,N93)</f>
        <v>0</v>
      </c>
      <c r="O91" s="61"/>
      <c r="P91" s="62">
        <f>AVERAGE(P92,P93)</f>
        <v>0</v>
      </c>
      <c r="Q91" s="61"/>
      <c r="R91" s="62">
        <f>AVERAGE(R92,R93)</f>
        <v>0</v>
      </c>
      <c r="S91" s="61"/>
      <c r="T91" s="62" t="e">
        <f>AVERAGE(T92,T93)</f>
        <v>#DIV/0!</v>
      </c>
      <c r="U91" s="61"/>
      <c r="V91" s="11"/>
      <c r="W91" s="11"/>
      <c r="X91" s="61"/>
      <c r="Y91" s="61"/>
    </row>
    <row r="92" spans="1:25" ht="210" x14ac:dyDescent="0.25">
      <c r="A92" s="4" t="s">
        <v>858</v>
      </c>
      <c r="B92" s="4"/>
      <c r="C92" s="4"/>
      <c r="D92" s="4"/>
      <c r="E92" s="9" t="s">
        <v>857</v>
      </c>
      <c r="F92" s="8" t="s">
        <v>856</v>
      </c>
      <c r="G92" s="8" t="s">
        <v>845</v>
      </c>
      <c r="H92" s="8" t="s">
        <v>855</v>
      </c>
      <c r="I92" s="8" t="s">
        <v>854</v>
      </c>
      <c r="J92" s="66">
        <v>0</v>
      </c>
      <c r="K92" s="6" t="s">
        <v>853</v>
      </c>
      <c r="L92" s="66">
        <v>0</v>
      </c>
      <c r="M92" s="31"/>
      <c r="N92" s="66">
        <v>0</v>
      </c>
      <c r="O92" s="31"/>
      <c r="P92" s="66">
        <v>0</v>
      </c>
      <c r="Q92" s="31"/>
      <c r="R92" s="66">
        <v>0</v>
      </c>
      <c r="S92" s="64"/>
      <c r="T92" s="31"/>
      <c r="U92" s="64"/>
      <c r="V92" s="64"/>
      <c r="W92" s="64"/>
      <c r="X92" s="31"/>
      <c r="Y92" s="31"/>
    </row>
    <row r="93" spans="1:25" ht="150" x14ac:dyDescent="0.25">
      <c r="A93" s="4" t="s">
        <v>852</v>
      </c>
      <c r="B93" s="4"/>
      <c r="C93" s="4"/>
      <c r="D93" s="4"/>
      <c r="E93" s="9" t="s">
        <v>851</v>
      </c>
      <c r="F93" s="8" t="s">
        <v>850</v>
      </c>
      <c r="G93" s="8" t="s">
        <v>833</v>
      </c>
      <c r="H93" s="8" t="s">
        <v>823</v>
      </c>
      <c r="I93" s="8" t="s">
        <v>839</v>
      </c>
      <c r="J93" s="55"/>
      <c r="K93" s="6"/>
      <c r="L93" s="55"/>
      <c r="M93" s="29"/>
      <c r="N93" s="55"/>
      <c r="O93" s="29"/>
      <c r="P93" s="55"/>
      <c r="Q93" s="29"/>
      <c r="R93" s="55"/>
      <c r="S93" s="6"/>
      <c r="T93" s="29"/>
      <c r="U93" s="6"/>
      <c r="V93" s="6"/>
      <c r="W93" s="6"/>
      <c r="X93" s="29"/>
      <c r="Y93" s="29"/>
    </row>
    <row r="94" spans="1:25" s="60" customFormat="1" ht="51.75" x14ac:dyDescent="0.25">
      <c r="A94" s="16">
        <v>56</v>
      </c>
      <c r="B94" s="16"/>
      <c r="C94" s="16"/>
      <c r="D94" s="70" t="s">
        <v>849</v>
      </c>
      <c r="E94" s="70"/>
      <c r="F94" s="13" t="s">
        <v>849</v>
      </c>
      <c r="G94" s="13"/>
      <c r="H94" s="13"/>
      <c r="I94" s="13"/>
      <c r="J94" s="62">
        <f>AVERAGE(J95,J96)</f>
        <v>0</v>
      </c>
      <c r="K94" s="11"/>
      <c r="L94" s="62">
        <f>AVERAGE(L95,L96)</f>
        <v>0</v>
      </c>
      <c r="M94" s="61"/>
      <c r="N94" s="62">
        <f>AVERAGE(N95,N96)</f>
        <v>0</v>
      </c>
      <c r="O94" s="61"/>
      <c r="P94" s="62">
        <f>AVERAGE(P95,P96)</f>
        <v>0</v>
      </c>
      <c r="Q94" s="61"/>
      <c r="R94" s="62">
        <f>AVERAGE(R95,R96)</f>
        <v>0</v>
      </c>
      <c r="S94" s="11"/>
      <c r="T94" s="62" t="e">
        <f>AVERAGE(T95,T96)</f>
        <v>#DIV/0!</v>
      </c>
      <c r="U94" s="11"/>
      <c r="V94" s="11"/>
      <c r="W94" s="11"/>
      <c r="X94" s="61"/>
      <c r="Y94" s="61"/>
    </row>
    <row r="95" spans="1:25" ht="75" x14ac:dyDescent="0.25">
      <c r="A95" s="4" t="s">
        <v>848</v>
      </c>
      <c r="B95" s="4"/>
      <c r="C95" s="4"/>
      <c r="D95" s="4"/>
      <c r="E95" s="9" t="s">
        <v>847</v>
      </c>
      <c r="F95" s="8" t="s">
        <v>846</v>
      </c>
      <c r="G95" s="8" t="s">
        <v>845</v>
      </c>
      <c r="H95" s="8" t="s">
        <v>844</v>
      </c>
      <c r="I95" s="8" t="s">
        <v>843</v>
      </c>
      <c r="J95" s="55">
        <v>0</v>
      </c>
      <c r="K95" s="6"/>
      <c r="L95" s="55">
        <v>0</v>
      </c>
      <c r="M95" s="29"/>
      <c r="N95" s="55">
        <v>0</v>
      </c>
      <c r="O95" s="29"/>
      <c r="P95" s="55">
        <v>0</v>
      </c>
      <c r="Q95" s="29"/>
      <c r="R95" s="55">
        <v>0</v>
      </c>
      <c r="S95" s="29"/>
      <c r="T95" s="55"/>
      <c r="U95" s="29"/>
      <c r="V95" s="6"/>
      <c r="W95" s="6"/>
      <c r="X95" s="29"/>
      <c r="Y95" s="29"/>
    </row>
    <row r="96" spans="1:25" ht="135" x14ac:dyDescent="0.25">
      <c r="A96" s="4" t="s">
        <v>842</v>
      </c>
      <c r="B96" s="4"/>
      <c r="C96" s="4"/>
      <c r="D96" s="4"/>
      <c r="E96" s="9" t="s">
        <v>841</v>
      </c>
      <c r="F96" s="8" t="s">
        <v>840</v>
      </c>
      <c r="G96" s="8" t="s">
        <v>833</v>
      </c>
      <c r="H96" s="8" t="s">
        <v>823</v>
      </c>
      <c r="I96" s="8" t="s">
        <v>839</v>
      </c>
      <c r="J96" s="55"/>
      <c r="K96" s="6"/>
      <c r="L96" s="55"/>
      <c r="M96" s="29"/>
      <c r="N96" s="55"/>
      <c r="O96" s="29"/>
      <c r="P96" s="55"/>
      <c r="Q96" s="29"/>
      <c r="R96" s="55"/>
      <c r="S96" s="6"/>
      <c r="T96" s="55"/>
      <c r="U96" s="6"/>
      <c r="V96" s="6"/>
      <c r="W96" s="6"/>
      <c r="X96" s="29"/>
      <c r="Y96" s="29"/>
    </row>
    <row r="97" spans="1:25" ht="150" x14ac:dyDescent="0.25">
      <c r="A97" s="4">
        <v>57</v>
      </c>
      <c r="B97" s="4"/>
      <c r="C97" s="4"/>
      <c r="D97" s="9" t="s">
        <v>838</v>
      </c>
      <c r="E97" s="9"/>
      <c r="F97" s="8" t="s">
        <v>837</v>
      </c>
      <c r="G97" s="8" t="s">
        <v>812</v>
      </c>
      <c r="H97" s="8" t="s">
        <v>823</v>
      </c>
      <c r="I97" s="8" t="s">
        <v>836</v>
      </c>
      <c r="J97" s="55"/>
      <c r="K97" s="94"/>
      <c r="L97" s="55"/>
      <c r="M97" s="29"/>
      <c r="N97" s="55"/>
      <c r="O97" s="29"/>
      <c r="P97" s="55"/>
      <c r="Q97" s="29"/>
      <c r="R97" s="55"/>
      <c r="S97" s="29"/>
      <c r="T97" s="55"/>
      <c r="U97" s="6"/>
      <c r="V97" s="6"/>
      <c r="W97" s="6"/>
      <c r="X97" s="29"/>
      <c r="Y97" s="29"/>
    </row>
    <row r="98" spans="1:25" ht="300" x14ac:dyDescent="0.25">
      <c r="A98" s="4">
        <v>58</v>
      </c>
      <c r="B98" s="4"/>
      <c r="C98" s="4"/>
      <c r="D98" s="9" t="s">
        <v>835</v>
      </c>
      <c r="E98" s="9"/>
      <c r="F98" s="8" t="s">
        <v>834</v>
      </c>
      <c r="G98" s="8" t="s">
        <v>833</v>
      </c>
      <c r="H98" s="8" t="s">
        <v>823</v>
      </c>
      <c r="I98" s="8" t="s">
        <v>832</v>
      </c>
      <c r="J98" s="55">
        <v>50</v>
      </c>
      <c r="K98" s="6" t="s">
        <v>831</v>
      </c>
      <c r="L98" s="55">
        <v>50</v>
      </c>
      <c r="M98" s="29"/>
      <c r="N98" s="55">
        <v>50</v>
      </c>
      <c r="O98" s="29"/>
      <c r="P98" s="55">
        <v>50</v>
      </c>
      <c r="Q98" s="29"/>
      <c r="R98" s="55">
        <v>50</v>
      </c>
      <c r="S98" s="29"/>
      <c r="T98" s="55"/>
      <c r="U98" s="29"/>
      <c r="V98" s="6"/>
      <c r="W98" s="6"/>
      <c r="X98" s="29"/>
      <c r="Y98" s="29"/>
    </row>
    <row r="99" spans="1:25" ht="165" x14ac:dyDescent="0.25">
      <c r="A99" s="4">
        <v>59</v>
      </c>
      <c r="B99" s="4"/>
      <c r="C99" s="4"/>
      <c r="D99" s="9" t="s">
        <v>830</v>
      </c>
      <c r="E99" s="9"/>
      <c r="F99" s="8" t="s">
        <v>829</v>
      </c>
      <c r="G99" s="8" t="s">
        <v>812</v>
      </c>
      <c r="H99" s="8" t="s">
        <v>823</v>
      </c>
      <c r="I99" s="8" t="s">
        <v>810</v>
      </c>
      <c r="J99" s="59">
        <v>100</v>
      </c>
      <c r="K99" s="6" t="s">
        <v>828</v>
      </c>
      <c r="L99" s="59">
        <v>100</v>
      </c>
      <c r="M99" s="35"/>
      <c r="N99" s="59">
        <v>100</v>
      </c>
      <c r="O99" s="35"/>
      <c r="P99" s="59">
        <v>100</v>
      </c>
      <c r="Q99" s="35"/>
      <c r="R99" s="59">
        <v>100</v>
      </c>
      <c r="S99" s="35"/>
      <c r="T99" s="35"/>
      <c r="U99" s="35"/>
      <c r="V99" s="25"/>
      <c r="W99" s="25"/>
      <c r="X99" s="35"/>
      <c r="Y99" s="35"/>
    </row>
    <row r="100" spans="1:25" s="49" customFormat="1" ht="88.5" customHeight="1" x14ac:dyDescent="0.25">
      <c r="A100" s="20"/>
      <c r="B100" s="20"/>
      <c r="C100" s="21" t="s">
        <v>827</v>
      </c>
      <c r="D100" s="20"/>
      <c r="E100" s="54"/>
      <c r="F100" s="53" t="s">
        <v>826</v>
      </c>
      <c r="G100" s="52"/>
      <c r="H100" s="52"/>
      <c r="I100" s="52"/>
      <c r="J100" s="51">
        <f>AVERAGE(J101:J105)</f>
        <v>80</v>
      </c>
      <c r="K100" s="18"/>
      <c r="L100" s="51">
        <f>AVERAGE(L101:L105)</f>
        <v>80</v>
      </c>
      <c r="M100" s="50"/>
      <c r="N100" s="51">
        <f>AVERAGE(N101:N105)</f>
        <v>80</v>
      </c>
      <c r="O100" s="50"/>
      <c r="P100" s="51">
        <f>AVERAGE(P101:P105)</f>
        <v>80</v>
      </c>
      <c r="Q100" s="50"/>
      <c r="R100" s="51">
        <f>AVERAGE(R101:R105)</f>
        <v>80</v>
      </c>
      <c r="S100" s="50"/>
      <c r="T100" s="51" t="e">
        <f>AVERAGE(T101:T105)</f>
        <v>#DIV/0!</v>
      </c>
      <c r="U100" s="50"/>
      <c r="V100" s="18" t="e">
        <f>AVERAGE(V101:V105)</f>
        <v>#DIV/0!</v>
      </c>
      <c r="W100" s="18"/>
      <c r="X100" s="50" t="e">
        <f>AVERAGE(X101:X105)</f>
        <v>#DIV/0!</v>
      </c>
      <c r="Y100" s="50"/>
    </row>
    <row r="101" spans="1:25" ht="360" x14ac:dyDescent="0.25">
      <c r="A101" s="4">
        <v>60</v>
      </c>
      <c r="B101" s="4"/>
      <c r="C101" s="4"/>
      <c r="D101" s="9" t="s">
        <v>825</v>
      </c>
      <c r="E101" s="9"/>
      <c r="F101" s="8" t="s">
        <v>824</v>
      </c>
      <c r="G101" s="8" t="s">
        <v>812</v>
      </c>
      <c r="H101" s="8" t="s">
        <v>823</v>
      </c>
      <c r="I101" s="8" t="s">
        <v>822</v>
      </c>
      <c r="J101" s="55">
        <v>50</v>
      </c>
      <c r="K101" s="6" t="s">
        <v>821</v>
      </c>
      <c r="L101" s="55">
        <v>50</v>
      </c>
      <c r="M101" s="29"/>
      <c r="N101" s="55">
        <v>50</v>
      </c>
      <c r="O101" s="29"/>
      <c r="P101" s="55">
        <v>50</v>
      </c>
      <c r="Q101" s="29"/>
      <c r="R101" s="55">
        <v>50</v>
      </c>
      <c r="S101" s="6"/>
      <c r="T101" s="55"/>
      <c r="U101" s="6"/>
      <c r="V101" s="6"/>
      <c r="W101" s="6"/>
      <c r="X101" s="29"/>
      <c r="Y101" s="29"/>
    </row>
    <row r="102" spans="1:25" ht="60" x14ac:dyDescent="0.25">
      <c r="A102" s="4">
        <v>61</v>
      </c>
      <c r="B102" s="4"/>
      <c r="C102" s="4"/>
      <c r="D102" s="9" t="s">
        <v>820</v>
      </c>
      <c r="E102" s="9"/>
      <c r="F102" s="8" t="s">
        <v>819</v>
      </c>
      <c r="G102" s="8" t="s">
        <v>818</v>
      </c>
      <c r="H102" s="8" t="s">
        <v>817</v>
      </c>
      <c r="I102" s="8" t="s">
        <v>816</v>
      </c>
      <c r="J102" s="55">
        <v>100</v>
      </c>
      <c r="K102" s="6" t="s">
        <v>815</v>
      </c>
      <c r="L102" s="55">
        <v>100</v>
      </c>
      <c r="M102" s="29"/>
      <c r="N102" s="55">
        <v>100</v>
      </c>
      <c r="O102" s="29"/>
      <c r="P102" s="55">
        <v>100</v>
      </c>
      <c r="Q102" s="55"/>
      <c r="R102" s="55">
        <v>100</v>
      </c>
      <c r="S102" s="6"/>
      <c r="T102" s="55"/>
      <c r="U102" s="6"/>
      <c r="V102" s="6"/>
      <c r="W102" s="6"/>
      <c r="X102" s="29"/>
      <c r="Y102" s="29"/>
    </row>
    <row r="103" spans="1:25" ht="300" x14ac:dyDescent="0.25">
      <c r="A103" s="4">
        <v>62</v>
      </c>
      <c r="B103" s="4"/>
      <c r="C103" s="4"/>
      <c r="D103" s="9" t="s">
        <v>814</v>
      </c>
      <c r="E103" s="9"/>
      <c r="F103" s="8" t="s">
        <v>813</v>
      </c>
      <c r="G103" s="8" t="s">
        <v>812</v>
      </c>
      <c r="H103" s="8" t="s">
        <v>811</v>
      </c>
      <c r="I103" s="8" t="s">
        <v>810</v>
      </c>
      <c r="J103" s="55">
        <v>100</v>
      </c>
      <c r="K103" s="6" t="s">
        <v>809</v>
      </c>
      <c r="L103" s="55">
        <v>100</v>
      </c>
      <c r="M103" s="29"/>
      <c r="N103" s="55">
        <v>100</v>
      </c>
      <c r="O103" s="29"/>
      <c r="P103" s="55">
        <v>100</v>
      </c>
      <c r="Q103" s="29"/>
      <c r="R103" s="55">
        <v>100</v>
      </c>
      <c r="S103" s="29"/>
      <c r="T103" s="55"/>
      <c r="U103" s="29"/>
      <c r="V103" s="6"/>
      <c r="W103" s="6"/>
      <c r="X103" s="29"/>
      <c r="Y103" s="29"/>
    </row>
    <row r="104" spans="1:25" ht="135" x14ac:dyDescent="0.25">
      <c r="A104" s="4">
        <v>63</v>
      </c>
      <c r="B104" s="4"/>
      <c r="C104" s="4"/>
      <c r="D104" s="9" t="s">
        <v>808</v>
      </c>
      <c r="E104" s="9"/>
      <c r="F104" s="8" t="s">
        <v>807</v>
      </c>
      <c r="G104" s="8" t="s">
        <v>806</v>
      </c>
      <c r="H104" s="8" t="s">
        <v>805</v>
      </c>
      <c r="I104" s="8" t="s">
        <v>804</v>
      </c>
      <c r="J104" s="55">
        <v>50</v>
      </c>
      <c r="K104" s="6" t="s">
        <v>803</v>
      </c>
      <c r="L104" s="55">
        <v>50</v>
      </c>
      <c r="M104" s="29"/>
      <c r="N104" s="55">
        <v>50</v>
      </c>
      <c r="O104" s="29"/>
      <c r="P104" s="55">
        <v>50</v>
      </c>
      <c r="Q104" s="55"/>
      <c r="R104" s="55">
        <v>50</v>
      </c>
      <c r="S104" s="29"/>
      <c r="T104" s="55"/>
      <c r="U104" s="29"/>
      <c r="V104" s="6"/>
      <c r="W104" s="6"/>
      <c r="X104" s="29"/>
      <c r="Y104" s="29"/>
    </row>
    <row r="105" spans="1:25" ht="270" x14ac:dyDescent="0.25">
      <c r="A105" s="4">
        <v>64</v>
      </c>
      <c r="B105" s="4"/>
      <c r="C105" s="4"/>
      <c r="D105" s="9" t="s">
        <v>802</v>
      </c>
      <c r="E105" s="9"/>
      <c r="F105" s="8" t="s">
        <v>801</v>
      </c>
      <c r="G105" s="8" t="s">
        <v>800</v>
      </c>
      <c r="H105" s="8" t="s">
        <v>799</v>
      </c>
      <c r="I105" s="8" t="s">
        <v>798</v>
      </c>
      <c r="J105" s="55">
        <v>100</v>
      </c>
      <c r="K105" s="25" t="s">
        <v>797</v>
      </c>
      <c r="L105" s="55">
        <v>100</v>
      </c>
      <c r="M105" s="29"/>
      <c r="N105" s="55">
        <v>100</v>
      </c>
      <c r="O105" s="29"/>
      <c r="P105" s="55">
        <v>100</v>
      </c>
      <c r="Q105" s="29"/>
      <c r="R105" s="55">
        <v>100</v>
      </c>
      <c r="S105" s="6"/>
      <c r="T105" s="55"/>
      <c r="U105" s="6"/>
      <c r="V105" s="6"/>
      <c r="W105" s="6"/>
      <c r="X105" s="29"/>
      <c r="Y105" s="29"/>
    </row>
    <row r="106" spans="1:25" s="49" customFormat="1" ht="130.5" customHeight="1" x14ac:dyDescent="0.25">
      <c r="A106" s="20"/>
      <c r="B106" s="21" t="s">
        <v>796</v>
      </c>
      <c r="C106" s="20"/>
      <c r="D106" s="20"/>
      <c r="E106" s="20"/>
      <c r="F106" s="52" t="s">
        <v>795</v>
      </c>
      <c r="G106" s="87"/>
      <c r="H106" s="87"/>
      <c r="I106" s="20"/>
      <c r="J106" s="51">
        <f>AVERAGE(J107,J112,J115,J140)</f>
        <v>73.75</v>
      </c>
      <c r="K106" s="50"/>
      <c r="L106" s="51">
        <f>AVERAGE(L107,L112,L115,L140)</f>
        <v>73.75</v>
      </c>
      <c r="M106" s="50"/>
      <c r="N106" s="51">
        <f>AVERAGE(N107,N112,N115,N140)</f>
        <v>73.75</v>
      </c>
      <c r="O106" s="50"/>
      <c r="P106" s="51">
        <f>AVERAGE(P107,P112,P115,P140)</f>
        <v>73.75</v>
      </c>
      <c r="Q106" s="50"/>
      <c r="R106" s="51">
        <f>AVERAGE(R107,R112,R115,R140)</f>
        <v>73.75</v>
      </c>
      <c r="S106" s="50"/>
      <c r="T106" s="51" t="e">
        <f>AVERAGE(T107,T112,T115,T140)</f>
        <v>#DIV/0!</v>
      </c>
      <c r="U106" s="50"/>
      <c r="V106" s="19" t="e">
        <f>AVERAGE(V107,V112,V115,V140)</f>
        <v>#DIV/0!</v>
      </c>
      <c r="W106" s="18"/>
      <c r="X106" s="51" t="e">
        <f>AVERAGE(X107,X112,X115,X140)</f>
        <v>#DIV/0!</v>
      </c>
      <c r="Y106" s="50"/>
    </row>
    <row r="107" spans="1:25" s="49" customFormat="1" ht="144.75" customHeight="1" x14ac:dyDescent="0.25">
      <c r="A107" s="20"/>
      <c r="B107" s="20"/>
      <c r="C107" s="21" t="s">
        <v>794</v>
      </c>
      <c r="D107" s="20"/>
      <c r="E107" s="20"/>
      <c r="F107" s="20" t="s">
        <v>793</v>
      </c>
      <c r="G107" s="20"/>
      <c r="H107" s="20"/>
      <c r="I107" s="20"/>
      <c r="J107" s="51">
        <f>AVERAGE(J108:J111)</f>
        <v>75</v>
      </c>
      <c r="K107" s="50"/>
      <c r="L107" s="51">
        <f>AVERAGE(L108:L111)</f>
        <v>75</v>
      </c>
      <c r="M107" s="50"/>
      <c r="N107" s="51">
        <f>AVERAGE(N108:N111)</f>
        <v>75</v>
      </c>
      <c r="O107" s="50"/>
      <c r="P107" s="51">
        <f>AVERAGE(P108:P111)</f>
        <v>75</v>
      </c>
      <c r="Q107" s="50"/>
      <c r="R107" s="51">
        <f>AVERAGE(R108:R111)</f>
        <v>75</v>
      </c>
      <c r="S107" s="50"/>
      <c r="T107" s="51" t="e">
        <f>AVERAGE(T108:T111)</f>
        <v>#DIV/0!</v>
      </c>
      <c r="U107" s="50"/>
      <c r="V107" s="19" t="e">
        <f>AVERAGE(V108:V111)</f>
        <v>#DIV/0!</v>
      </c>
      <c r="W107" s="18"/>
      <c r="X107" s="51" t="e">
        <f>AVERAGE(X108:X111)</f>
        <v>#DIV/0!</v>
      </c>
      <c r="Y107" s="50"/>
    </row>
    <row r="108" spans="1:25" ht="45" x14ac:dyDescent="0.25">
      <c r="A108" s="4">
        <v>65</v>
      </c>
      <c r="B108" s="4"/>
      <c r="C108" s="4"/>
      <c r="D108" s="9" t="s">
        <v>792</v>
      </c>
      <c r="E108" s="9"/>
      <c r="F108" s="8" t="s">
        <v>792</v>
      </c>
      <c r="G108" s="8" t="s">
        <v>791</v>
      </c>
      <c r="H108" s="8" t="s">
        <v>790</v>
      </c>
      <c r="I108" s="8" t="s">
        <v>768</v>
      </c>
      <c r="J108" s="59">
        <v>100</v>
      </c>
      <c r="K108" s="6" t="s">
        <v>789</v>
      </c>
      <c r="L108" s="59">
        <v>100</v>
      </c>
      <c r="M108" s="35"/>
      <c r="N108" s="59">
        <v>100</v>
      </c>
      <c r="O108" s="35"/>
      <c r="P108" s="59">
        <v>100</v>
      </c>
      <c r="Q108" s="35"/>
      <c r="R108" s="59">
        <v>100</v>
      </c>
      <c r="S108" s="35"/>
      <c r="T108" s="35"/>
      <c r="U108" s="35"/>
      <c r="V108" s="25"/>
      <c r="W108" s="25"/>
      <c r="X108" s="35"/>
      <c r="Y108" s="35"/>
    </row>
    <row r="109" spans="1:25" ht="120" x14ac:dyDescent="0.25">
      <c r="A109" s="4">
        <v>66</v>
      </c>
      <c r="B109" s="4"/>
      <c r="C109" s="4"/>
      <c r="D109" s="9" t="s">
        <v>788</v>
      </c>
      <c r="E109" s="9"/>
      <c r="F109" s="8" t="s">
        <v>787</v>
      </c>
      <c r="G109" s="8" t="s">
        <v>783</v>
      </c>
      <c r="H109" s="8" t="s">
        <v>786</v>
      </c>
      <c r="I109" s="8" t="s">
        <v>768</v>
      </c>
      <c r="J109" s="59">
        <v>100</v>
      </c>
      <c r="K109" s="6" t="s">
        <v>781</v>
      </c>
      <c r="L109" s="59">
        <v>100</v>
      </c>
      <c r="M109" s="35"/>
      <c r="N109" s="59">
        <v>100</v>
      </c>
      <c r="O109" s="35"/>
      <c r="P109" s="59">
        <v>100</v>
      </c>
      <c r="Q109" s="35"/>
      <c r="R109" s="59">
        <v>100</v>
      </c>
      <c r="S109" s="35"/>
      <c r="T109" s="59"/>
      <c r="U109" s="35"/>
      <c r="V109" s="25"/>
      <c r="W109" s="25"/>
      <c r="X109" s="35"/>
      <c r="Y109" s="35"/>
    </row>
    <row r="110" spans="1:25" ht="120" x14ac:dyDescent="0.25">
      <c r="A110" s="4">
        <v>67</v>
      </c>
      <c r="B110" s="4"/>
      <c r="C110" s="4"/>
      <c r="D110" s="9" t="s">
        <v>785</v>
      </c>
      <c r="E110" s="9"/>
      <c r="F110" s="8" t="s">
        <v>784</v>
      </c>
      <c r="G110" s="8" t="s">
        <v>783</v>
      </c>
      <c r="H110" s="8" t="s">
        <v>782</v>
      </c>
      <c r="I110" s="8" t="s">
        <v>768</v>
      </c>
      <c r="J110" s="59">
        <v>100</v>
      </c>
      <c r="K110" s="6" t="s">
        <v>781</v>
      </c>
      <c r="L110" s="59">
        <v>100</v>
      </c>
      <c r="M110" s="35"/>
      <c r="N110" s="59">
        <v>100</v>
      </c>
      <c r="O110" s="35"/>
      <c r="P110" s="59">
        <v>100</v>
      </c>
      <c r="Q110" s="35"/>
      <c r="R110" s="59">
        <v>100</v>
      </c>
      <c r="S110" s="25"/>
      <c r="T110" s="35"/>
      <c r="U110" s="25"/>
      <c r="V110" s="25"/>
      <c r="W110" s="25"/>
      <c r="X110" s="35"/>
      <c r="Y110" s="35"/>
    </row>
    <row r="111" spans="1:25" ht="45" x14ac:dyDescent="0.25">
      <c r="A111" s="4">
        <v>68</v>
      </c>
      <c r="B111" s="4"/>
      <c r="C111" s="4"/>
      <c r="D111" s="9" t="s">
        <v>780</v>
      </c>
      <c r="E111" s="9"/>
      <c r="F111" s="8" t="s">
        <v>779</v>
      </c>
      <c r="G111" s="8" t="s">
        <v>778</v>
      </c>
      <c r="H111" s="8" t="s">
        <v>777</v>
      </c>
      <c r="I111" s="8" t="s">
        <v>776</v>
      </c>
      <c r="J111" s="59">
        <v>0</v>
      </c>
      <c r="K111" s="6" t="s">
        <v>775</v>
      </c>
      <c r="L111" s="59">
        <v>0</v>
      </c>
      <c r="M111" s="35"/>
      <c r="N111" s="59">
        <v>0</v>
      </c>
      <c r="O111" s="35"/>
      <c r="P111" s="59">
        <v>0</v>
      </c>
      <c r="Q111" s="35"/>
      <c r="R111" s="59">
        <v>0</v>
      </c>
      <c r="S111" s="35"/>
      <c r="T111" s="35"/>
      <c r="U111" s="35"/>
      <c r="V111" s="25"/>
      <c r="W111" s="25"/>
      <c r="X111" s="35"/>
      <c r="Y111" s="35"/>
    </row>
    <row r="112" spans="1:25" s="49" customFormat="1" ht="91.5" customHeight="1" x14ac:dyDescent="0.25">
      <c r="A112" s="20"/>
      <c r="B112" s="20"/>
      <c r="C112" s="21" t="s">
        <v>774</v>
      </c>
      <c r="D112" s="20"/>
      <c r="E112" s="93"/>
      <c r="F112" s="92" t="s">
        <v>773</v>
      </c>
      <c r="G112" s="52"/>
      <c r="H112" s="52"/>
      <c r="I112" s="52"/>
      <c r="J112" s="91">
        <f>AVERAGE(J113,J114)</f>
        <v>100</v>
      </c>
      <c r="K112" s="18"/>
      <c r="L112" s="91">
        <f>AVERAGE(L113,L114)</f>
        <v>100</v>
      </c>
      <c r="M112" s="50"/>
      <c r="N112" s="91">
        <f>AVERAGE(N113,N114)</f>
        <v>100</v>
      </c>
      <c r="O112" s="50"/>
      <c r="P112" s="91">
        <f>AVERAGE(P113,P114)</f>
        <v>100</v>
      </c>
      <c r="Q112" s="50"/>
      <c r="R112" s="91">
        <f>AVERAGE(R113,R114)</f>
        <v>100</v>
      </c>
      <c r="S112" s="50"/>
      <c r="T112" s="91" t="e">
        <f>AVERAGE(T113,T114)</f>
        <v>#DIV/0!</v>
      </c>
      <c r="U112" s="50"/>
      <c r="V112" s="91" t="e">
        <f>AVERAGE(V113,V114)</f>
        <v>#DIV/0!</v>
      </c>
      <c r="W112" s="18"/>
      <c r="X112" s="91" t="e">
        <f>AVERAGE(X113,X114)</f>
        <v>#DIV/0!</v>
      </c>
      <c r="Y112" s="50"/>
    </row>
    <row r="113" spans="1:25" ht="120" x14ac:dyDescent="0.25">
      <c r="A113" s="4">
        <v>69</v>
      </c>
      <c r="B113" s="4"/>
      <c r="C113" s="4"/>
      <c r="D113" s="9" t="s">
        <v>772</v>
      </c>
      <c r="E113" s="9"/>
      <c r="F113" s="8" t="s">
        <v>771</v>
      </c>
      <c r="G113" s="8" t="s">
        <v>770</v>
      </c>
      <c r="H113" s="8" t="s">
        <v>769</v>
      </c>
      <c r="I113" s="8" t="s">
        <v>768</v>
      </c>
      <c r="J113" s="59">
        <v>100</v>
      </c>
      <c r="K113" s="6" t="s">
        <v>767</v>
      </c>
      <c r="L113" s="59">
        <v>100</v>
      </c>
      <c r="M113" s="35"/>
      <c r="N113" s="59">
        <v>100</v>
      </c>
      <c r="O113" s="35"/>
      <c r="P113" s="59">
        <v>100</v>
      </c>
      <c r="Q113" s="35"/>
      <c r="R113" s="59">
        <v>100</v>
      </c>
      <c r="S113" s="35"/>
      <c r="T113" s="35"/>
      <c r="U113" s="35"/>
      <c r="V113" s="25"/>
      <c r="W113" s="25"/>
      <c r="X113" s="35"/>
      <c r="Y113" s="35"/>
    </row>
    <row r="114" spans="1:25" ht="105" x14ac:dyDescent="0.25">
      <c r="A114" s="4">
        <v>70</v>
      </c>
      <c r="B114" s="4"/>
      <c r="C114" s="4"/>
      <c r="D114" s="9" t="s">
        <v>766</v>
      </c>
      <c r="E114" s="9"/>
      <c r="F114" s="8" t="s">
        <v>765</v>
      </c>
      <c r="G114" s="8" t="s">
        <v>764</v>
      </c>
      <c r="H114" s="8" t="s">
        <v>763</v>
      </c>
      <c r="I114" s="8" t="s">
        <v>762</v>
      </c>
      <c r="J114" s="59">
        <v>100</v>
      </c>
      <c r="K114" s="6" t="s">
        <v>761</v>
      </c>
      <c r="L114" s="59">
        <v>100</v>
      </c>
      <c r="M114" s="35"/>
      <c r="N114" s="59">
        <v>100</v>
      </c>
      <c r="O114" s="25"/>
      <c r="P114" s="59">
        <v>100</v>
      </c>
      <c r="Q114" s="35"/>
      <c r="R114" s="59">
        <v>100</v>
      </c>
      <c r="S114" s="35"/>
      <c r="T114" s="35"/>
      <c r="U114" s="35"/>
      <c r="V114" s="25"/>
      <c r="W114" s="25"/>
      <c r="X114" s="35"/>
      <c r="Y114" s="35"/>
    </row>
    <row r="115" spans="1:25" s="49" customFormat="1" ht="72" customHeight="1" x14ac:dyDescent="0.25">
      <c r="A115" s="20"/>
      <c r="B115" s="20"/>
      <c r="C115" s="21" t="s">
        <v>760</v>
      </c>
      <c r="D115" s="20"/>
      <c r="E115" s="54"/>
      <c r="F115" s="53" t="s">
        <v>759</v>
      </c>
      <c r="G115" s="52"/>
      <c r="H115" s="52"/>
      <c r="I115" s="52"/>
      <c r="J115" s="51">
        <f>AVERAGE(J116,J122,J128,J134)</f>
        <v>20</v>
      </c>
      <c r="K115" s="18"/>
      <c r="L115" s="51">
        <f>AVERAGE(L116,L122,L128,L134)</f>
        <v>20</v>
      </c>
      <c r="M115" s="50"/>
      <c r="N115" s="51">
        <f>AVERAGE(N116,N122,N128,N134)</f>
        <v>20</v>
      </c>
      <c r="O115" s="50"/>
      <c r="P115" s="51">
        <f>AVERAGE(P116,P122,P128,P134)</f>
        <v>20</v>
      </c>
      <c r="Q115" s="50"/>
      <c r="R115" s="51">
        <f>AVERAGE(R116,R122,R128,R134)</f>
        <v>20</v>
      </c>
      <c r="S115" s="50"/>
      <c r="T115" s="51" t="e">
        <f>AVERAGE(T116,T122,T128,T134)</f>
        <v>#DIV/0!</v>
      </c>
      <c r="U115" s="50"/>
      <c r="V115" s="19" t="e">
        <f>AVERAGE(V116,V122,V128,V134)</f>
        <v>#DIV/0!</v>
      </c>
      <c r="W115" s="18"/>
      <c r="X115" s="51" t="e">
        <f>AVERAGE(X116,X122,X128,X134)</f>
        <v>#DIV/0!</v>
      </c>
      <c r="Y115" s="50"/>
    </row>
    <row r="116" spans="1:25" s="60" customFormat="1" ht="72" customHeight="1" x14ac:dyDescent="0.25">
      <c r="A116" s="16">
        <v>71</v>
      </c>
      <c r="B116" s="16"/>
      <c r="C116" s="15"/>
      <c r="D116" s="63" t="s">
        <v>758</v>
      </c>
      <c r="E116" s="63"/>
      <c r="F116" s="22" t="s">
        <v>758</v>
      </c>
      <c r="G116" s="13"/>
      <c r="H116" s="13"/>
      <c r="I116" s="13"/>
      <c r="J116" s="62">
        <f>AVERAGE(J117:J121)</f>
        <v>10</v>
      </c>
      <c r="K116" s="11"/>
      <c r="L116" s="62">
        <f>AVERAGE(L117:L121)</f>
        <v>10</v>
      </c>
      <c r="M116" s="61"/>
      <c r="N116" s="62">
        <f>AVERAGE(N117:N121)</f>
        <v>10</v>
      </c>
      <c r="O116" s="61"/>
      <c r="P116" s="62">
        <f>AVERAGE(P117:P121)</f>
        <v>10</v>
      </c>
      <c r="Q116" s="61"/>
      <c r="R116" s="62">
        <f>AVERAGE(R117:R121)</f>
        <v>10</v>
      </c>
      <c r="S116" s="61"/>
      <c r="T116" s="62" t="e">
        <f>AVERAGE(T117:T121)</f>
        <v>#DIV/0!</v>
      </c>
      <c r="U116" s="61"/>
      <c r="V116" s="12" t="e">
        <f>AVERAGE(V117:V121)</f>
        <v>#DIV/0!</v>
      </c>
      <c r="W116" s="11"/>
      <c r="X116" s="62" t="e">
        <f>AVERAGE(X117:X121)</f>
        <v>#DIV/0!</v>
      </c>
      <c r="Y116" s="61"/>
    </row>
    <row r="117" spans="1:25" ht="409.5" x14ac:dyDescent="0.25">
      <c r="A117" s="4" t="s">
        <v>757</v>
      </c>
      <c r="B117" s="4"/>
      <c r="C117" s="4"/>
      <c r="D117" s="4"/>
      <c r="E117" s="9" t="s">
        <v>710</v>
      </c>
      <c r="F117" s="8" t="s">
        <v>756</v>
      </c>
      <c r="G117" s="8" t="s">
        <v>755</v>
      </c>
      <c r="H117" s="8" t="s">
        <v>754</v>
      </c>
      <c r="I117" s="8" t="s">
        <v>753</v>
      </c>
      <c r="J117" s="59">
        <v>50</v>
      </c>
      <c r="K117" s="6" t="s">
        <v>752</v>
      </c>
      <c r="L117" s="59">
        <v>50</v>
      </c>
      <c r="M117" s="35"/>
      <c r="N117" s="59">
        <v>50</v>
      </c>
      <c r="O117" s="35"/>
      <c r="P117" s="59">
        <v>50</v>
      </c>
      <c r="Q117" s="35"/>
      <c r="R117" s="59">
        <v>50</v>
      </c>
      <c r="S117" s="6" t="s">
        <v>751</v>
      </c>
      <c r="T117" s="59"/>
      <c r="U117" s="35"/>
      <c r="V117" s="25"/>
      <c r="W117" s="25"/>
      <c r="X117" s="35"/>
      <c r="Y117" s="35"/>
    </row>
    <row r="118" spans="1:25" ht="210" x14ac:dyDescent="0.25">
      <c r="A118" s="4" t="s">
        <v>750</v>
      </c>
      <c r="B118" s="4"/>
      <c r="C118" s="4"/>
      <c r="D118" s="4"/>
      <c r="E118" s="9" t="s">
        <v>703</v>
      </c>
      <c r="F118" s="8" t="s">
        <v>749</v>
      </c>
      <c r="G118" s="8" t="s">
        <v>701</v>
      </c>
      <c r="H118" s="8" t="s">
        <v>748</v>
      </c>
      <c r="I118" s="8" t="s">
        <v>699</v>
      </c>
      <c r="J118" s="59">
        <v>0</v>
      </c>
      <c r="K118" s="6" t="s">
        <v>747</v>
      </c>
      <c r="L118" s="59">
        <v>0</v>
      </c>
      <c r="M118" s="35"/>
      <c r="N118" s="59">
        <v>0</v>
      </c>
      <c r="O118" s="35"/>
      <c r="P118" s="59">
        <v>0</v>
      </c>
      <c r="Q118" s="35"/>
      <c r="R118" s="59">
        <v>0</v>
      </c>
      <c r="S118" s="35"/>
      <c r="T118" s="35"/>
      <c r="U118" s="35"/>
      <c r="V118" s="25"/>
      <c r="W118" s="25"/>
      <c r="X118" s="35"/>
      <c r="Y118" s="35"/>
    </row>
    <row r="119" spans="1:25" ht="45" x14ac:dyDescent="0.25">
      <c r="A119" s="4" t="s">
        <v>746</v>
      </c>
      <c r="B119" s="4"/>
      <c r="C119" s="4"/>
      <c r="D119" s="4"/>
      <c r="E119" s="9" t="s">
        <v>696</v>
      </c>
      <c r="F119" s="8" t="s">
        <v>695</v>
      </c>
      <c r="G119" s="8" t="s">
        <v>694</v>
      </c>
      <c r="H119" s="8" t="s">
        <v>693</v>
      </c>
      <c r="I119" s="8" t="s">
        <v>692</v>
      </c>
      <c r="J119" s="59">
        <v>0</v>
      </c>
      <c r="K119" s="25"/>
      <c r="L119" s="59">
        <v>0</v>
      </c>
      <c r="M119" s="35"/>
      <c r="N119" s="59">
        <v>0</v>
      </c>
      <c r="O119" s="35"/>
      <c r="P119" s="59">
        <v>0</v>
      </c>
      <c r="Q119" s="35"/>
      <c r="R119" s="59">
        <v>0</v>
      </c>
      <c r="S119" s="35"/>
      <c r="T119" s="35"/>
      <c r="U119" s="35"/>
      <c r="V119" s="25"/>
      <c r="W119" s="25"/>
      <c r="X119" s="35"/>
      <c r="Y119" s="35"/>
    </row>
    <row r="120" spans="1:25" ht="180" x14ac:dyDescent="0.25">
      <c r="A120" s="4" t="s">
        <v>745</v>
      </c>
      <c r="B120" s="4"/>
      <c r="C120" s="4"/>
      <c r="D120" s="4"/>
      <c r="E120" s="9" t="s">
        <v>690</v>
      </c>
      <c r="F120" s="8" t="s">
        <v>689</v>
      </c>
      <c r="G120" s="8" t="s">
        <v>688</v>
      </c>
      <c r="H120" s="8" t="s">
        <v>687</v>
      </c>
      <c r="I120" s="8" t="s">
        <v>686</v>
      </c>
      <c r="J120" s="59">
        <v>0</v>
      </c>
      <c r="K120" s="25"/>
      <c r="L120" s="59">
        <v>0</v>
      </c>
      <c r="M120" s="35"/>
      <c r="N120" s="59">
        <v>0</v>
      </c>
      <c r="O120" s="35"/>
      <c r="P120" s="59">
        <v>0</v>
      </c>
      <c r="Q120" s="35"/>
      <c r="R120" s="59">
        <v>0</v>
      </c>
      <c r="S120" s="35"/>
      <c r="T120" s="35"/>
      <c r="U120" s="35"/>
      <c r="V120" s="25"/>
      <c r="W120" s="25"/>
      <c r="X120" s="35"/>
      <c r="Y120" s="35"/>
    </row>
    <row r="121" spans="1:25" ht="120" x14ac:dyDescent="0.25">
      <c r="A121" s="4" t="s">
        <v>744</v>
      </c>
      <c r="B121" s="4"/>
      <c r="C121" s="4"/>
      <c r="D121" s="4"/>
      <c r="E121" s="9" t="s">
        <v>683</v>
      </c>
      <c r="F121" s="8" t="s">
        <v>682</v>
      </c>
      <c r="G121" s="8" t="s">
        <v>681</v>
      </c>
      <c r="H121" s="8" t="s">
        <v>680</v>
      </c>
      <c r="I121" s="8" t="s">
        <v>679</v>
      </c>
      <c r="J121" s="59">
        <v>0</v>
      </c>
      <c r="K121" s="25"/>
      <c r="L121" s="59">
        <v>0</v>
      </c>
      <c r="M121" s="35"/>
      <c r="N121" s="59">
        <v>0</v>
      </c>
      <c r="O121" s="35"/>
      <c r="P121" s="59">
        <v>0</v>
      </c>
      <c r="Q121" s="35"/>
      <c r="R121" s="59">
        <v>0</v>
      </c>
      <c r="S121" s="35"/>
      <c r="T121" s="35"/>
      <c r="U121" s="35"/>
      <c r="V121" s="25"/>
      <c r="W121" s="25"/>
      <c r="X121" s="35"/>
      <c r="Y121" s="35"/>
    </row>
    <row r="122" spans="1:25" s="60" customFormat="1" ht="69" x14ac:dyDescent="0.25">
      <c r="A122" s="16">
        <v>72</v>
      </c>
      <c r="B122" s="16"/>
      <c r="C122" s="16"/>
      <c r="D122" s="63" t="s">
        <v>743</v>
      </c>
      <c r="E122" s="63"/>
      <c r="F122" s="13" t="s">
        <v>742</v>
      </c>
      <c r="G122" s="13"/>
      <c r="H122" s="13"/>
      <c r="I122" s="13"/>
      <c r="J122" s="62">
        <f>AVERAGE(J123:J127)</f>
        <v>10</v>
      </c>
      <c r="K122" s="11"/>
      <c r="L122" s="62">
        <f>AVERAGE(L123:L127)</f>
        <v>10</v>
      </c>
      <c r="M122" s="61"/>
      <c r="N122" s="62">
        <f>AVERAGE(N123:N127)</f>
        <v>10</v>
      </c>
      <c r="O122" s="61"/>
      <c r="P122" s="62">
        <f>AVERAGE(P123:P127)</f>
        <v>10</v>
      </c>
      <c r="Q122" s="61"/>
      <c r="R122" s="62">
        <f>AVERAGE(R123:R127)</f>
        <v>10</v>
      </c>
      <c r="S122" s="61"/>
      <c r="T122" s="62" t="e">
        <f>AVERAGE(T123:T127)</f>
        <v>#DIV/0!</v>
      </c>
      <c r="U122" s="61"/>
      <c r="V122" s="12" t="e">
        <f>AVERAGE(V123:V127)</f>
        <v>#DIV/0!</v>
      </c>
      <c r="W122" s="11"/>
      <c r="X122" s="62" t="e">
        <f>AVERAGE(X123:X127)</f>
        <v>#DIV/0!</v>
      </c>
      <c r="Y122" s="61"/>
    </row>
    <row r="123" spans="1:25" ht="75" x14ac:dyDescent="0.25">
      <c r="A123" s="4" t="s">
        <v>741</v>
      </c>
      <c r="B123" s="4"/>
      <c r="C123" s="4"/>
      <c r="D123" s="4"/>
      <c r="E123" s="9" t="s">
        <v>710</v>
      </c>
      <c r="F123" s="8" t="s">
        <v>740</v>
      </c>
      <c r="G123" s="8" t="s">
        <v>739</v>
      </c>
      <c r="H123" s="8" t="s">
        <v>738</v>
      </c>
      <c r="I123" s="8" t="s">
        <v>737</v>
      </c>
      <c r="J123" s="59">
        <v>50</v>
      </c>
      <c r="K123" s="6" t="s">
        <v>722</v>
      </c>
      <c r="L123" s="59">
        <v>50</v>
      </c>
      <c r="M123" s="35"/>
      <c r="N123" s="59">
        <v>50</v>
      </c>
      <c r="O123" s="35"/>
      <c r="P123" s="59">
        <v>50</v>
      </c>
      <c r="Q123" s="35"/>
      <c r="R123" s="59">
        <v>50</v>
      </c>
      <c r="S123" s="35"/>
      <c r="T123" s="59"/>
      <c r="U123" s="35"/>
      <c r="V123" s="26"/>
      <c r="W123" s="25"/>
      <c r="X123" s="59"/>
      <c r="Y123" s="35"/>
    </row>
    <row r="124" spans="1:25" ht="105" x14ac:dyDescent="0.25">
      <c r="A124" s="4" t="s">
        <v>736</v>
      </c>
      <c r="B124" s="4"/>
      <c r="C124" s="4"/>
      <c r="D124" s="4"/>
      <c r="E124" s="9" t="s">
        <v>703</v>
      </c>
      <c r="F124" s="8" t="s">
        <v>735</v>
      </c>
      <c r="G124" s="8" t="s">
        <v>734</v>
      </c>
      <c r="H124" s="8" t="s">
        <v>719</v>
      </c>
      <c r="I124" s="8" t="s">
        <v>699</v>
      </c>
      <c r="J124" s="59">
        <v>0</v>
      </c>
      <c r="K124" s="25"/>
      <c r="L124" s="59">
        <v>0</v>
      </c>
      <c r="M124" s="35"/>
      <c r="N124" s="59">
        <v>0</v>
      </c>
      <c r="O124" s="35"/>
      <c r="P124" s="59">
        <v>0</v>
      </c>
      <c r="Q124" s="35"/>
      <c r="R124" s="59">
        <v>0</v>
      </c>
      <c r="S124" s="35"/>
      <c r="T124" s="35"/>
      <c r="U124" s="35"/>
      <c r="V124" s="25"/>
      <c r="W124" s="25"/>
      <c r="X124" s="35"/>
      <c r="Y124" s="35"/>
    </row>
    <row r="125" spans="1:25" ht="45" x14ac:dyDescent="0.25">
      <c r="A125" s="4" t="s">
        <v>733</v>
      </c>
      <c r="B125" s="4"/>
      <c r="C125" s="4"/>
      <c r="D125" s="4"/>
      <c r="E125" s="9" t="s">
        <v>696</v>
      </c>
      <c r="F125" s="8" t="s">
        <v>732</v>
      </c>
      <c r="G125" s="8" t="s">
        <v>694</v>
      </c>
      <c r="H125" s="8" t="s">
        <v>693</v>
      </c>
      <c r="I125" s="8" t="s">
        <v>692</v>
      </c>
      <c r="J125" s="59">
        <v>0</v>
      </c>
      <c r="K125" s="29"/>
      <c r="L125" s="59">
        <v>0</v>
      </c>
      <c r="M125" s="35"/>
      <c r="N125" s="59">
        <v>0</v>
      </c>
      <c r="O125" s="35"/>
      <c r="P125" s="59">
        <v>0</v>
      </c>
      <c r="Q125" s="35"/>
      <c r="R125" s="59">
        <v>0</v>
      </c>
      <c r="S125" s="35"/>
      <c r="T125" s="59"/>
      <c r="U125" s="35"/>
      <c r="V125" s="25"/>
      <c r="W125" s="25"/>
      <c r="X125" s="35"/>
      <c r="Y125" s="35"/>
    </row>
    <row r="126" spans="1:25" ht="180" x14ac:dyDescent="0.25">
      <c r="A126" s="4" t="s">
        <v>731</v>
      </c>
      <c r="B126" s="4"/>
      <c r="C126" s="4"/>
      <c r="D126" s="4"/>
      <c r="E126" s="9" t="s">
        <v>690</v>
      </c>
      <c r="F126" s="8" t="s">
        <v>689</v>
      </c>
      <c r="G126" s="8" t="s">
        <v>688</v>
      </c>
      <c r="H126" s="8" t="s">
        <v>687</v>
      </c>
      <c r="I126" s="8" t="s">
        <v>686</v>
      </c>
      <c r="J126" s="59">
        <v>0</v>
      </c>
      <c r="K126" s="74"/>
      <c r="L126" s="59">
        <v>0</v>
      </c>
      <c r="M126" s="35"/>
      <c r="N126" s="59">
        <v>0</v>
      </c>
      <c r="O126" s="35"/>
      <c r="P126" s="59">
        <v>0</v>
      </c>
      <c r="Q126" s="35"/>
      <c r="R126" s="59">
        <v>0</v>
      </c>
      <c r="S126" s="35"/>
      <c r="T126" s="59"/>
      <c r="U126" s="35"/>
      <c r="V126" s="25"/>
      <c r="W126" s="25"/>
      <c r="X126" s="35"/>
      <c r="Y126" s="35"/>
    </row>
    <row r="127" spans="1:25" ht="120" x14ac:dyDescent="0.25">
      <c r="A127" s="4" t="s">
        <v>730</v>
      </c>
      <c r="B127" s="4"/>
      <c r="C127" s="4"/>
      <c r="D127" s="4"/>
      <c r="E127" s="9" t="s">
        <v>683</v>
      </c>
      <c r="F127" s="8" t="s">
        <v>682</v>
      </c>
      <c r="G127" s="8" t="s">
        <v>681</v>
      </c>
      <c r="H127" s="8" t="s">
        <v>680</v>
      </c>
      <c r="I127" s="8" t="s">
        <v>679</v>
      </c>
      <c r="J127" s="59">
        <v>0</v>
      </c>
      <c r="K127" s="74"/>
      <c r="L127" s="59">
        <v>0</v>
      </c>
      <c r="M127" s="35"/>
      <c r="N127" s="59">
        <v>0</v>
      </c>
      <c r="O127" s="35"/>
      <c r="P127" s="59">
        <v>0</v>
      </c>
      <c r="Q127" s="35"/>
      <c r="R127" s="59">
        <v>0</v>
      </c>
      <c r="S127" s="35"/>
      <c r="T127" s="59"/>
      <c r="U127" s="35"/>
      <c r="V127" s="25"/>
      <c r="W127" s="25"/>
      <c r="X127" s="35"/>
      <c r="Y127" s="35"/>
    </row>
    <row r="128" spans="1:25" s="60" customFormat="1" ht="51.75" x14ac:dyDescent="0.25">
      <c r="A128" s="16">
        <v>73</v>
      </c>
      <c r="B128" s="16"/>
      <c r="C128" s="16"/>
      <c r="D128" s="63" t="s">
        <v>729</v>
      </c>
      <c r="E128" s="63"/>
      <c r="F128" s="13" t="s">
        <v>728</v>
      </c>
      <c r="G128" s="13"/>
      <c r="H128" s="13"/>
      <c r="I128" s="13"/>
      <c r="J128" s="62">
        <f>AVERAGE(J129:J133)</f>
        <v>10</v>
      </c>
      <c r="K128" s="11"/>
      <c r="L128" s="62">
        <f>AVERAGE(L129:L133)</f>
        <v>10</v>
      </c>
      <c r="M128" s="61"/>
      <c r="N128" s="62">
        <f>AVERAGE(N129:N133)</f>
        <v>10</v>
      </c>
      <c r="O128" s="61"/>
      <c r="P128" s="62">
        <f>AVERAGE(P129:P133)</f>
        <v>10</v>
      </c>
      <c r="Q128" s="61"/>
      <c r="R128" s="62">
        <f>AVERAGE(R129:R133)</f>
        <v>10</v>
      </c>
      <c r="S128" s="61"/>
      <c r="T128" s="62" t="e">
        <f>AVERAGE(T129:T133)</f>
        <v>#DIV/0!</v>
      </c>
      <c r="U128" s="61"/>
      <c r="V128" s="12" t="e">
        <f>AVERAGE(V129:V133)</f>
        <v>#DIV/0!</v>
      </c>
      <c r="W128" s="11"/>
      <c r="X128" s="62" t="e">
        <f>AVERAGE(X129:X133)</f>
        <v>#DIV/0!</v>
      </c>
      <c r="Y128" s="61"/>
    </row>
    <row r="129" spans="1:25" ht="45" x14ac:dyDescent="0.25">
      <c r="A129" s="4" t="s">
        <v>727</v>
      </c>
      <c r="B129" s="4"/>
      <c r="C129" s="4"/>
      <c r="D129" s="4"/>
      <c r="E129" s="9" t="s">
        <v>710</v>
      </c>
      <c r="F129" s="8" t="s">
        <v>726</v>
      </c>
      <c r="G129" s="8" t="s">
        <v>725</v>
      </c>
      <c r="H129" s="8" t="s">
        <v>724</v>
      </c>
      <c r="I129" s="8" t="s">
        <v>723</v>
      </c>
      <c r="J129" s="59">
        <v>50</v>
      </c>
      <c r="K129" s="29" t="s">
        <v>722</v>
      </c>
      <c r="L129" s="59">
        <v>50</v>
      </c>
      <c r="M129" s="35"/>
      <c r="N129" s="59">
        <v>50</v>
      </c>
      <c r="O129" s="35"/>
      <c r="P129" s="59">
        <v>50</v>
      </c>
      <c r="Q129" s="35"/>
      <c r="R129" s="59">
        <v>50</v>
      </c>
      <c r="S129" s="35"/>
      <c r="T129" s="59"/>
      <c r="U129" s="35"/>
      <c r="V129" s="26"/>
      <c r="W129" s="25"/>
      <c r="X129" s="59"/>
      <c r="Y129" s="35"/>
    </row>
    <row r="130" spans="1:25" ht="105" x14ac:dyDescent="0.25">
      <c r="A130" s="4" t="s">
        <v>721</v>
      </c>
      <c r="B130" s="4"/>
      <c r="C130" s="4"/>
      <c r="D130" s="4"/>
      <c r="E130" s="9" t="s">
        <v>703</v>
      </c>
      <c r="F130" s="8" t="s">
        <v>720</v>
      </c>
      <c r="G130" s="8" t="s">
        <v>701</v>
      </c>
      <c r="H130" s="8" t="s">
        <v>719</v>
      </c>
      <c r="I130" s="8" t="s">
        <v>718</v>
      </c>
      <c r="J130" s="59">
        <v>0</v>
      </c>
      <c r="K130" s="64"/>
      <c r="L130" s="59">
        <v>0</v>
      </c>
      <c r="M130" s="35"/>
      <c r="N130" s="59">
        <v>0</v>
      </c>
      <c r="O130" s="35"/>
      <c r="P130" s="59">
        <v>0</v>
      </c>
      <c r="Q130" s="35"/>
      <c r="R130" s="59">
        <v>0</v>
      </c>
      <c r="S130" s="35"/>
      <c r="T130" s="59"/>
      <c r="U130" s="35"/>
      <c r="V130" s="26"/>
      <c r="W130" s="25"/>
      <c r="X130" s="59"/>
      <c r="Y130" s="35"/>
    </row>
    <row r="131" spans="1:25" ht="45" x14ac:dyDescent="0.25">
      <c r="A131" s="4" t="s">
        <v>717</v>
      </c>
      <c r="B131" s="4"/>
      <c r="C131" s="4"/>
      <c r="D131" s="4"/>
      <c r="E131" s="9" t="s">
        <v>696</v>
      </c>
      <c r="F131" s="8" t="s">
        <v>695</v>
      </c>
      <c r="G131" s="8" t="s">
        <v>694</v>
      </c>
      <c r="H131" s="8" t="s">
        <v>693</v>
      </c>
      <c r="I131" s="8" t="s">
        <v>692</v>
      </c>
      <c r="J131" s="59">
        <v>0</v>
      </c>
      <c r="K131" s="64"/>
      <c r="L131" s="59">
        <v>0</v>
      </c>
      <c r="M131" s="35"/>
      <c r="N131" s="59">
        <v>0</v>
      </c>
      <c r="O131" s="35"/>
      <c r="P131" s="59">
        <v>0</v>
      </c>
      <c r="Q131" s="35"/>
      <c r="R131" s="59">
        <v>0</v>
      </c>
      <c r="S131" s="35"/>
      <c r="T131" s="59"/>
      <c r="U131" s="35"/>
      <c r="V131" s="26"/>
      <c r="W131" s="25"/>
      <c r="X131" s="59"/>
      <c r="Y131" s="35"/>
    </row>
    <row r="132" spans="1:25" ht="180" x14ac:dyDescent="0.25">
      <c r="A132" s="4" t="s">
        <v>716</v>
      </c>
      <c r="B132" s="4"/>
      <c r="C132" s="4"/>
      <c r="D132" s="4"/>
      <c r="E132" s="9" t="s">
        <v>690</v>
      </c>
      <c r="F132" s="8" t="s">
        <v>715</v>
      </c>
      <c r="G132" s="8" t="s">
        <v>688</v>
      </c>
      <c r="H132" s="8" t="s">
        <v>687</v>
      </c>
      <c r="I132" s="8" t="s">
        <v>686</v>
      </c>
      <c r="J132" s="59">
        <v>0</v>
      </c>
      <c r="K132" s="74"/>
      <c r="L132" s="59">
        <v>0</v>
      </c>
      <c r="M132" s="35"/>
      <c r="N132" s="59">
        <v>0</v>
      </c>
      <c r="O132" s="35"/>
      <c r="P132" s="59">
        <v>0</v>
      </c>
      <c r="Q132" s="35"/>
      <c r="R132" s="59">
        <v>0</v>
      </c>
      <c r="S132" s="35"/>
      <c r="T132" s="59"/>
      <c r="U132" s="35"/>
      <c r="V132" s="26"/>
      <c r="W132" s="25"/>
      <c r="X132" s="59"/>
      <c r="Y132" s="35"/>
    </row>
    <row r="133" spans="1:25" ht="120" x14ac:dyDescent="0.25">
      <c r="A133" s="4" t="s">
        <v>714</v>
      </c>
      <c r="B133" s="4"/>
      <c r="C133" s="4"/>
      <c r="D133" s="4"/>
      <c r="E133" s="9" t="s">
        <v>683</v>
      </c>
      <c r="F133" s="8" t="s">
        <v>682</v>
      </c>
      <c r="G133" s="8" t="s">
        <v>681</v>
      </c>
      <c r="H133" s="8" t="s">
        <v>680</v>
      </c>
      <c r="I133" s="8" t="s">
        <v>679</v>
      </c>
      <c r="J133" s="59">
        <v>0</v>
      </c>
      <c r="K133" s="90"/>
      <c r="L133" s="59">
        <v>0</v>
      </c>
      <c r="M133" s="35"/>
      <c r="N133" s="59">
        <v>0</v>
      </c>
      <c r="O133" s="35"/>
      <c r="P133" s="59">
        <v>0</v>
      </c>
      <c r="Q133" s="35"/>
      <c r="R133" s="59">
        <v>0</v>
      </c>
      <c r="S133" s="35"/>
      <c r="T133" s="59"/>
      <c r="U133" s="35"/>
      <c r="V133" s="26"/>
      <c r="W133" s="25"/>
      <c r="X133" s="59"/>
      <c r="Y133" s="35"/>
    </row>
    <row r="134" spans="1:25" s="60" customFormat="1" ht="51.75" x14ac:dyDescent="0.25">
      <c r="A134" s="16">
        <v>74</v>
      </c>
      <c r="B134" s="16"/>
      <c r="C134" s="16"/>
      <c r="D134" s="63" t="s">
        <v>713</v>
      </c>
      <c r="E134" s="63"/>
      <c r="F134" s="13" t="s">
        <v>712</v>
      </c>
      <c r="G134" s="13"/>
      <c r="H134" s="13"/>
      <c r="I134" s="13"/>
      <c r="J134" s="62">
        <f>AVERAGE(J135:J139)</f>
        <v>50</v>
      </c>
      <c r="K134" s="11"/>
      <c r="L134" s="62">
        <f>AVERAGE(L135:L139)</f>
        <v>50</v>
      </c>
      <c r="M134" s="61"/>
      <c r="N134" s="62">
        <f>AVERAGE(N135:N139)</f>
        <v>50</v>
      </c>
      <c r="O134" s="61"/>
      <c r="P134" s="62">
        <f>AVERAGE(P135:P139)</f>
        <v>50</v>
      </c>
      <c r="Q134" s="61"/>
      <c r="R134" s="62">
        <f>AVERAGE(R135:R139)</f>
        <v>50</v>
      </c>
      <c r="S134" s="61"/>
      <c r="T134" s="62" t="e">
        <f>AVERAGE(T135:T139)</f>
        <v>#DIV/0!</v>
      </c>
      <c r="U134" s="61"/>
      <c r="V134" s="12" t="e">
        <f>AVERAGE(V135:V139)</f>
        <v>#DIV/0!</v>
      </c>
      <c r="W134" s="11"/>
      <c r="X134" s="62" t="e">
        <f>AVERAGE(X135:X139)</f>
        <v>#DIV/0!</v>
      </c>
      <c r="Y134" s="61"/>
    </row>
    <row r="135" spans="1:25" ht="390" x14ac:dyDescent="0.25">
      <c r="A135" s="4" t="s">
        <v>711</v>
      </c>
      <c r="B135" s="4"/>
      <c r="C135" s="4"/>
      <c r="D135" s="4"/>
      <c r="E135" s="9" t="s">
        <v>710</v>
      </c>
      <c r="F135" s="8" t="s">
        <v>709</v>
      </c>
      <c r="G135" s="8" t="s">
        <v>708</v>
      </c>
      <c r="H135" s="8" t="s">
        <v>707</v>
      </c>
      <c r="I135" s="8" t="s">
        <v>706</v>
      </c>
      <c r="J135" s="59">
        <v>100</v>
      </c>
      <c r="K135" s="6" t="s">
        <v>705</v>
      </c>
      <c r="L135" s="59">
        <v>100</v>
      </c>
      <c r="M135" s="35"/>
      <c r="N135" s="59">
        <v>100</v>
      </c>
      <c r="O135" s="35"/>
      <c r="P135" s="59">
        <v>100</v>
      </c>
      <c r="Q135" s="35"/>
      <c r="R135" s="59">
        <v>100</v>
      </c>
      <c r="S135" s="35"/>
      <c r="T135" s="35"/>
      <c r="U135" s="35"/>
      <c r="V135" s="6"/>
      <c r="W135" s="89"/>
      <c r="X135" s="29"/>
      <c r="Y135" s="89"/>
    </row>
    <row r="136" spans="1:25" ht="105" x14ac:dyDescent="0.25">
      <c r="A136" s="4" t="s">
        <v>704</v>
      </c>
      <c r="B136" s="4"/>
      <c r="C136" s="4"/>
      <c r="D136" s="4"/>
      <c r="E136" s="9" t="s">
        <v>703</v>
      </c>
      <c r="F136" s="8" t="s">
        <v>702</v>
      </c>
      <c r="G136" s="8" t="s">
        <v>701</v>
      </c>
      <c r="H136" s="8" t="s">
        <v>700</v>
      </c>
      <c r="I136" s="8" t="s">
        <v>699</v>
      </c>
      <c r="J136" s="59">
        <v>0</v>
      </c>
      <c r="K136" s="6" t="s">
        <v>698</v>
      </c>
      <c r="L136" s="59">
        <v>0</v>
      </c>
      <c r="M136" s="35"/>
      <c r="N136" s="59">
        <v>0</v>
      </c>
      <c r="O136" s="35"/>
      <c r="P136" s="59">
        <v>0</v>
      </c>
      <c r="Q136" s="35"/>
      <c r="R136" s="59">
        <v>0</v>
      </c>
      <c r="S136" s="35"/>
      <c r="T136" s="35"/>
      <c r="U136" s="35"/>
      <c r="V136" s="6"/>
      <c r="W136" s="25"/>
      <c r="X136" s="29"/>
      <c r="Y136" s="35"/>
    </row>
    <row r="137" spans="1:25" ht="45" x14ac:dyDescent="0.25">
      <c r="A137" s="4" t="s">
        <v>697</v>
      </c>
      <c r="B137" s="4"/>
      <c r="C137" s="4"/>
      <c r="D137" s="4"/>
      <c r="E137" s="9" t="s">
        <v>696</v>
      </c>
      <c r="F137" s="8" t="s">
        <v>695</v>
      </c>
      <c r="G137" s="8" t="s">
        <v>694</v>
      </c>
      <c r="H137" s="8" t="s">
        <v>693</v>
      </c>
      <c r="I137" s="8" t="s">
        <v>692</v>
      </c>
      <c r="J137" s="59">
        <v>50</v>
      </c>
      <c r="K137" s="79"/>
      <c r="L137" s="59">
        <v>50</v>
      </c>
      <c r="M137" s="35"/>
      <c r="N137" s="59">
        <v>50</v>
      </c>
      <c r="O137" s="35"/>
      <c r="P137" s="59">
        <v>50</v>
      </c>
      <c r="Q137" s="35"/>
      <c r="R137" s="59">
        <v>50</v>
      </c>
      <c r="S137" s="35"/>
      <c r="T137" s="35"/>
      <c r="U137" s="35"/>
      <c r="V137" s="6"/>
      <c r="W137" s="25"/>
      <c r="X137" s="29"/>
      <c r="Y137" s="35"/>
    </row>
    <row r="138" spans="1:25" ht="180" x14ac:dyDescent="0.25">
      <c r="A138" s="4" t="s">
        <v>691</v>
      </c>
      <c r="B138" s="4"/>
      <c r="C138" s="4"/>
      <c r="D138" s="4"/>
      <c r="E138" s="9" t="s">
        <v>690</v>
      </c>
      <c r="F138" s="8" t="s">
        <v>689</v>
      </c>
      <c r="G138" s="8" t="s">
        <v>688</v>
      </c>
      <c r="H138" s="8" t="s">
        <v>687</v>
      </c>
      <c r="I138" s="8" t="s">
        <v>686</v>
      </c>
      <c r="J138" s="59">
        <v>100</v>
      </c>
      <c r="K138" s="6" t="s">
        <v>685</v>
      </c>
      <c r="L138" s="59">
        <v>100</v>
      </c>
      <c r="M138" s="35"/>
      <c r="N138" s="59">
        <v>100</v>
      </c>
      <c r="O138" s="35"/>
      <c r="P138" s="59">
        <v>100</v>
      </c>
      <c r="Q138" s="35"/>
      <c r="R138" s="59">
        <v>100</v>
      </c>
      <c r="S138" s="35"/>
      <c r="T138" s="35"/>
      <c r="U138" s="35"/>
      <c r="V138" s="6"/>
      <c r="W138" s="25"/>
      <c r="X138" s="29"/>
      <c r="Y138" s="35"/>
    </row>
    <row r="139" spans="1:25" ht="120" x14ac:dyDescent="0.25">
      <c r="A139" s="4" t="s">
        <v>684</v>
      </c>
      <c r="B139" s="4"/>
      <c r="C139" s="4"/>
      <c r="D139" s="4"/>
      <c r="E139" s="9" t="s">
        <v>683</v>
      </c>
      <c r="F139" s="8" t="s">
        <v>682</v>
      </c>
      <c r="G139" s="8" t="s">
        <v>681</v>
      </c>
      <c r="H139" s="8" t="s">
        <v>680</v>
      </c>
      <c r="I139" s="8" t="s">
        <v>679</v>
      </c>
      <c r="J139" s="59">
        <v>0</v>
      </c>
      <c r="K139" s="6" t="s">
        <v>678</v>
      </c>
      <c r="L139" s="59">
        <v>0</v>
      </c>
      <c r="M139" s="35"/>
      <c r="N139" s="59">
        <v>0</v>
      </c>
      <c r="O139" s="35"/>
      <c r="P139" s="59">
        <v>0</v>
      </c>
      <c r="Q139" s="35"/>
      <c r="R139" s="59">
        <v>0</v>
      </c>
      <c r="S139" s="35"/>
      <c r="T139" s="35"/>
      <c r="U139" s="35"/>
      <c r="V139" s="6"/>
      <c r="W139" s="25"/>
      <c r="X139" s="29"/>
      <c r="Y139" s="35"/>
    </row>
    <row r="140" spans="1:25" s="72" customFormat="1" ht="138" customHeight="1" x14ac:dyDescent="0.25">
      <c r="A140" s="20"/>
      <c r="B140" s="20"/>
      <c r="C140" s="21" t="s">
        <v>677</v>
      </c>
      <c r="D140" s="20"/>
      <c r="E140" s="54"/>
      <c r="F140" s="53" t="s">
        <v>676</v>
      </c>
      <c r="G140" s="52"/>
      <c r="H140" s="52"/>
      <c r="I140" s="52"/>
      <c r="J140" s="51">
        <f>AVERAGE(J141:J145)</f>
        <v>100</v>
      </c>
      <c r="K140" s="18"/>
      <c r="L140" s="51">
        <f>AVERAGE(L141:L145)</f>
        <v>100</v>
      </c>
      <c r="M140" s="50"/>
      <c r="N140" s="51">
        <f>AVERAGE(N141:N145)</f>
        <v>100</v>
      </c>
      <c r="O140" s="50"/>
      <c r="P140" s="51">
        <f>AVERAGE(P141:P145)</f>
        <v>100</v>
      </c>
      <c r="Q140" s="50"/>
      <c r="R140" s="51">
        <f>AVERAGE(R141:R145)</f>
        <v>100</v>
      </c>
      <c r="S140" s="50"/>
      <c r="T140" s="51" t="e">
        <f>AVERAGE(T141:T145)</f>
        <v>#DIV/0!</v>
      </c>
      <c r="U140" s="50"/>
      <c r="V140" s="19" t="e">
        <f>AVERAGE(V141:V145)</f>
        <v>#DIV/0!</v>
      </c>
      <c r="W140" s="18"/>
      <c r="X140" s="51" t="e">
        <f>AVERAGE(X141:X145)</f>
        <v>#DIV/0!</v>
      </c>
      <c r="Y140" s="50"/>
    </row>
    <row r="141" spans="1:25" ht="210" x14ac:dyDescent="0.25">
      <c r="A141" s="4">
        <v>75</v>
      </c>
      <c r="B141" s="4"/>
      <c r="C141" s="4"/>
      <c r="D141" s="9" t="s">
        <v>675</v>
      </c>
      <c r="E141" s="9"/>
      <c r="F141" s="8" t="s">
        <v>674</v>
      </c>
      <c r="G141" s="8" t="s">
        <v>673</v>
      </c>
      <c r="H141" s="8" t="s">
        <v>672</v>
      </c>
      <c r="I141" s="8" t="s">
        <v>671</v>
      </c>
      <c r="J141" s="59">
        <v>100</v>
      </c>
      <c r="K141" s="6" t="s">
        <v>670</v>
      </c>
      <c r="L141" s="59">
        <v>100</v>
      </c>
      <c r="M141" s="35"/>
      <c r="N141" s="59">
        <v>100</v>
      </c>
      <c r="O141" s="35"/>
      <c r="P141" s="59">
        <v>100</v>
      </c>
      <c r="Q141" s="35"/>
      <c r="R141" s="59">
        <v>100</v>
      </c>
      <c r="S141" s="35"/>
      <c r="T141" s="59"/>
      <c r="U141" s="35"/>
      <c r="V141" s="26"/>
      <c r="W141" s="25"/>
      <c r="X141" s="59"/>
      <c r="Y141" s="35"/>
    </row>
    <row r="142" spans="1:25" ht="180" x14ac:dyDescent="0.25">
      <c r="A142" s="4">
        <v>76</v>
      </c>
      <c r="B142" s="4"/>
      <c r="C142" s="4"/>
      <c r="D142" s="9" t="s">
        <v>669</v>
      </c>
      <c r="E142" s="9"/>
      <c r="F142" s="8" t="s">
        <v>668</v>
      </c>
      <c r="G142" s="8" t="s">
        <v>667</v>
      </c>
      <c r="H142" s="8" t="s">
        <v>666</v>
      </c>
      <c r="I142" s="8" t="s">
        <v>651</v>
      </c>
      <c r="J142" s="59">
        <v>100</v>
      </c>
      <c r="K142" s="6" t="s">
        <v>664</v>
      </c>
      <c r="L142" s="59">
        <v>100</v>
      </c>
      <c r="M142" s="29" t="s">
        <v>665</v>
      </c>
      <c r="N142" s="59">
        <v>100</v>
      </c>
      <c r="O142" s="35"/>
      <c r="P142" s="59">
        <v>100</v>
      </c>
      <c r="Q142" s="35"/>
      <c r="R142" s="59">
        <v>100</v>
      </c>
      <c r="S142" s="6" t="s">
        <v>664</v>
      </c>
      <c r="T142" s="59"/>
      <c r="U142" s="35"/>
      <c r="V142" s="26"/>
      <c r="W142" s="88"/>
      <c r="X142" s="59"/>
      <c r="Y142" s="88"/>
    </row>
    <row r="143" spans="1:25" ht="180" x14ac:dyDescent="0.25">
      <c r="A143" s="4">
        <v>77</v>
      </c>
      <c r="B143" s="4"/>
      <c r="C143" s="4"/>
      <c r="D143" s="9" t="s">
        <v>663</v>
      </c>
      <c r="E143" s="9"/>
      <c r="F143" s="8" t="s">
        <v>662</v>
      </c>
      <c r="G143" s="8" t="s">
        <v>661</v>
      </c>
      <c r="H143" s="8" t="s">
        <v>660</v>
      </c>
      <c r="I143" s="8" t="s">
        <v>651</v>
      </c>
      <c r="J143" s="59">
        <v>100</v>
      </c>
      <c r="K143" s="6" t="s">
        <v>659</v>
      </c>
      <c r="L143" s="59">
        <v>100</v>
      </c>
      <c r="M143" s="35"/>
      <c r="N143" s="59">
        <v>100</v>
      </c>
      <c r="O143" s="35"/>
      <c r="P143" s="59">
        <v>100</v>
      </c>
      <c r="Q143" s="35"/>
      <c r="R143" s="59">
        <v>100</v>
      </c>
      <c r="S143" s="35"/>
      <c r="T143" s="59"/>
      <c r="U143" s="35"/>
      <c r="V143" s="26"/>
      <c r="W143" s="25"/>
      <c r="X143" s="59"/>
      <c r="Y143" s="35"/>
    </row>
    <row r="144" spans="1:25" ht="180" x14ac:dyDescent="0.25">
      <c r="A144" s="4">
        <v>78</v>
      </c>
      <c r="B144" s="4"/>
      <c r="C144" s="4"/>
      <c r="D144" s="9" t="s">
        <v>658</v>
      </c>
      <c r="E144" s="9"/>
      <c r="F144" s="8" t="s">
        <v>657</v>
      </c>
      <c r="G144" s="8" t="s">
        <v>653</v>
      </c>
      <c r="H144" s="8" t="s">
        <v>652</v>
      </c>
      <c r="I144" s="8" t="s">
        <v>651</v>
      </c>
      <c r="J144" s="59">
        <v>100</v>
      </c>
      <c r="K144" s="6" t="s">
        <v>656</v>
      </c>
      <c r="L144" s="59">
        <v>100</v>
      </c>
      <c r="M144" s="35"/>
      <c r="N144" s="59">
        <v>100</v>
      </c>
      <c r="O144" s="35"/>
      <c r="P144" s="59">
        <v>100</v>
      </c>
      <c r="Q144" s="35"/>
      <c r="R144" s="59">
        <v>100</v>
      </c>
      <c r="S144" s="35"/>
      <c r="T144" s="59"/>
      <c r="U144" s="35"/>
      <c r="V144" s="26"/>
      <c r="W144" s="25"/>
      <c r="X144" s="59"/>
      <c r="Y144" s="35"/>
    </row>
    <row r="145" spans="1:25" ht="180" x14ac:dyDescent="0.25">
      <c r="A145" s="4">
        <v>79</v>
      </c>
      <c r="B145" s="4"/>
      <c r="C145" s="4"/>
      <c r="D145" s="9" t="s">
        <v>655</v>
      </c>
      <c r="E145" s="9"/>
      <c r="F145" s="8" t="s">
        <v>654</v>
      </c>
      <c r="G145" s="8" t="s">
        <v>653</v>
      </c>
      <c r="H145" s="8" t="s">
        <v>652</v>
      </c>
      <c r="I145" s="8" t="s">
        <v>651</v>
      </c>
      <c r="J145" s="59">
        <v>100</v>
      </c>
      <c r="K145" s="6" t="s">
        <v>650</v>
      </c>
      <c r="L145" s="59">
        <v>100</v>
      </c>
      <c r="M145" s="35"/>
      <c r="N145" s="59">
        <v>100</v>
      </c>
      <c r="O145" s="35"/>
      <c r="P145" s="59">
        <v>100</v>
      </c>
      <c r="Q145" s="35"/>
      <c r="R145" s="59">
        <v>100</v>
      </c>
      <c r="S145" s="35"/>
      <c r="T145" s="35"/>
      <c r="U145" s="35"/>
      <c r="V145" s="25"/>
      <c r="W145" s="25"/>
      <c r="X145" s="35"/>
      <c r="Y145" s="35"/>
    </row>
    <row r="146" spans="1:25" s="49" customFormat="1" ht="60" x14ac:dyDescent="0.25">
      <c r="A146" s="20"/>
      <c r="B146" s="21" t="s">
        <v>649</v>
      </c>
      <c r="C146" s="20"/>
      <c r="D146" s="20"/>
      <c r="E146" s="20"/>
      <c r="F146" s="20" t="s">
        <v>648</v>
      </c>
      <c r="G146" s="87"/>
      <c r="H146" s="87"/>
      <c r="I146" s="87"/>
      <c r="J146" s="51">
        <f>AVERAGE(J147,J152,J163,J172)</f>
        <v>63.771645021645028</v>
      </c>
      <c r="K146" s="50"/>
      <c r="L146" s="51">
        <f>AVERAGE(L147,L152,L163,L172)</f>
        <v>63.771645021645028</v>
      </c>
      <c r="M146" s="50"/>
      <c r="N146" s="51">
        <f>AVERAGE(N147,N152,N163,N172)</f>
        <v>63.771645021645028</v>
      </c>
      <c r="O146" s="50"/>
      <c r="P146" s="51">
        <f>AVERAGE(P147,P152,P163,P172)</f>
        <v>64.366883116883116</v>
      </c>
      <c r="Q146" s="50"/>
      <c r="R146" s="51">
        <f>AVERAGE(R147,R152,R163,R172)</f>
        <v>63.771645021645028</v>
      </c>
      <c r="S146" s="50"/>
      <c r="T146" s="51" t="e">
        <f>AVERAGE(T147,T152,T163,T172)</f>
        <v>#DIV/0!</v>
      </c>
      <c r="U146" s="50"/>
      <c r="V146" s="19" t="e">
        <f>AVERAGE(V147,V152,V163,V172)</f>
        <v>#DIV/0!</v>
      </c>
      <c r="W146" s="18"/>
      <c r="X146" s="51" t="e">
        <f>AVERAGE(X147,X152,X163,X172)</f>
        <v>#DIV/0!</v>
      </c>
      <c r="Y146" s="50"/>
    </row>
    <row r="147" spans="1:25" s="49" customFormat="1" ht="45" x14ac:dyDescent="0.25">
      <c r="A147" s="20"/>
      <c r="B147" s="20"/>
      <c r="C147" s="21" t="s">
        <v>647</v>
      </c>
      <c r="D147" s="20"/>
      <c r="E147" s="20"/>
      <c r="F147" s="20" t="s">
        <v>646</v>
      </c>
      <c r="G147" s="86"/>
      <c r="H147" s="86"/>
      <c r="I147" s="86"/>
      <c r="J147" s="51">
        <f>AVERAGE(J148:J151)</f>
        <v>75</v>
      </c>
      <c r="K147" s="50"/>
      <c r="L147" s="51">
        <f>AVERAGE(L148:L151)</f>
        <v>75</v>
      </c>
      <c r="M147" s="50"/>
      <c r="N147" s="51">
        <f>AVERAGE(N148:N151)</f>
        <v>75</v>
      </c>
      <c r="O147" s="50"/>
      <c r="P147" s="51">
        <f>AVERAGE(P148:P151)</f>
        <v>75</v>
      </c>
      <c r="Q147" s="50"/>
      <c r="R147" s="51">
        <f>AVERAGE(R148:R151)</f>
        <v>75</v>
      </c>
      <c r="S147" s="50"/>
      <c r="T147" s="51" t="e">
        <f>AVERAGE(T148:T151)</f>
        <v>#DIV/0!</v>
      </c>
      <c r="U147" s="50"/>
      <c r="V147" s="19" t="e">
        <f>AVERAGE(V148:V151)</f>
        <v>#DIV/0!</v>
      </c>
      <c r="W147" s="18"/>
      <c r="X147" s="51" t="e">
        <f>AVERAGE(X148:X151)</f>
        <v>#DIV/0!</v>
      </c>
      <c r="Y147" s="50"/>
    </row>
    <row r="148" spans="1:25" ht="285" x14ac:dyDescent="0.25">
      <c r="A148" s="4">
        <v>80</v>
      </c>
      <c r="B148" s="4"/>
      <c r="C148" s="4"/>
      <c r="D148" s="9" t="s">
        <v>645</v>
      </c>
      <c r="E148" s="9"/>
      <c r="F148" s="8" t="s">
        <v>644</v>
      </c>
      <c r="G148" s="8" t="s">
        <v>573</v>
      </c>
      <c r="H148" s="8" t="s">
        <v>574</v>
      </c>
      <c r="I148" s="8" t="s">
        <v>575</v>
      </c>
      <c r="J148" s="55">
        <v>100</v>
      </c>
      <c r="K148" s="6" t="s">
        <v>643</v>
      </c>
      <c r="L148" s="55">
        <v>100</v>
      </c>
      <c r="M148" s="29"/>
      <c r="N148" s="55">
        <v>100</v>
      </c>
      <c r="O148" s="29"/>
      <c r="P148" s="55">
        <v>100</v>
      </c>
      <c r="Q148" s="29"/>
      <c r="R148" s="55">
        <v>100</v>
      </c>
      <c r="S148" s="29"/>
      <c r="T148" s="29"/>
      <c r="U148" s="29"/>
      <c r="V148" s="6"/>
      <c r="W148" s="6"/>
      <c r="X148" s="29"/>
      <c r="Y148" s="29"/>
    </row>
    <row r="149" spans="1:25" ht="390" x14ac:dyDescent="0.25">
      <c r="A149" s="4">
        <v>81</v>
      </c>
      <c r="B149" s="4"/>
      <c r="C149" s="4"/>
      <c r="D149" s="9" t="s">
        <v>642</v>
      </c>
      <c r="E149" s="9"/>
      <c r="F149" s="8" t="s">
        <v>641</v>
      </c>
      <c r="G149" s="8" t="s">
        <v>640</v>
      </c>
      <c r="H149" s="8" t="s">
        <v>639</v>
      </c>
      <c r="I149" s="8" t="s">
        <v>638</v>
      </c>
      <c r="J149" s="55">
        <v>100</v>
      </c>
      <c r="K149" s="6" t="s">
        <v>637</v>
      </c>
      <c r="L149" s="55">
        <v>100</v>
      </c>
      <c r="M149" s="29"/>
      <c r="N149" s="55">
        <v>100</v>
      </c>
      <c r="O149" s="29"/>
      <c r="P149" s="55">
        <v>100</v>
      </c>
      <c r="Q149" s="29"/>
      <c r="R149" s="55">
        <v>100</v>
      </c>
      <c r="S149" s="29"/>
      <c r="T149" s="29"/>
      <c r="U149" s="29"/>
      <c r="V149" s="6"/>
      <c r="W149" s="6"/>
      <c r="X149" s="29"/>
      <c r="Y149" s="29"/>
    </row>
    <row r="150" spans="1:25" ht="210" x14ac:dyDescent="0.25">
      <c r="A150" s="4">
        <v>82</v>
      </c>
      <c r="B150" s="4"/>
      <c r="C150" s="4"/>
      <c r="D150" s="9" t="s">
        <v>636</v>
      </c>
      <c r="E150" s="9"/>
      <c r="F150" s="8" t="s">
        <v>635</v>
      </c>
      <c r="G150" s="8" t="s">
        <v>634</v>
      </c>
      <c r="H150" s="8" t="s">
        <v>633</v>
      </c>
      <c r="I150" s="8" t="s">
        <v>315</v>
      </c>
      <c r="J150" s="55">
        <v>0</v>
      </c>
      <c r="K150" s="6" t="s">
        <v>632</v>
      </c>
      <c r="L150" s="55">
        <v>0</v>
      </c>
      <c r="M150" s="29"/>
      <c r="N150" s="55">
        <v>0</v>
      </c>
      <c r="O150" s="29"/>
      <c r="P150" s="55">
        <v>0</v>
      </c>
      <c r="Q150" s="29"/>
      <c r="R150" s="55">
        <v>0</v>
      </c>
      <c r="S150" s="29"/>
      <c r="T150" s="29"/>
      <c r="U150" s="29"/>
      <c r="V150" s="6"/>
      <c r="W150" s="6"/>
      <c r="X150" s="29"/>
      <c r="Y150" s="29"/>
    </row>
    <row r="151" spans="1:25" ht="210" x14ac:dyDescent="0.25">
      <c r="A151" s="4">
        <v>83</v>
      </c>
      <c r="B151" s="4"/>
      <c r="C151" s="4"/>
      <c r="D151" s="9" t="s">
        <v>509</v>
      </c>
      <c r="E151" s="9"/>
      <c r="F151" s="8" t="s">
        <v>631</v>
      </c>
      <c r="G151" s="8" t="s">
        <v>507</v>
      </c>
      <c r="H151" s="8" t="s">
        <v>630</v>
      </c>
      <c r="I151" s="8" t="s">
        <v>629</v>
      </c>
      <c r="J151" s="55">
        <v>100</v>
      </c>
      <c r="K151" s="6" t="s">
        <v>628</v>
      </c>
      <c r="L151" s="55">
        <v>100</v>
      </c>
      <c r="M151" s="29"/>
      <c r="N151" s="55">
        <v>100</v>
      </c>
      <c r="O151" s="29"/>
      <c r="P151" s="55">
        <v>100</v>
      </c>
      <c r="Q151" s="29"/>
      <c r="R151" s="55">
        <v>100</v>
      </c>
      <c r="S151" s="29"/>
      <c r="T151" s="29"/>
      <c r="U151" s="29"/>
      <c r="V151" s="6"/>
      <c r="W151" s="6"/>
      <c r="X151" s="29"/>
      <c r="Y151" s="29"/>
    </row>
    <row r="152" spans="1:25" s="49" customFormat="1" ht="99.75" customHeight="1" x14ac:dyDescent="0.25">
      <c r="A152" s="20"/>
      <c r="B152" s="20"/>
      <c r="C152" s="21" t="s">
        <v>627</v>
      </c>
      <c r="D152" s="20"/>
      <c r="E152" s="54"/>
      <c r="F152" s="53" t="s">
        <v>626</v>
      </c>
      <c r="G152" s="52"/>
      <c r="H152" s="52"/>
      <c r="I152" s="52"/>
      <c r="J152" s="51">
        <f>AVERAGE(J153,J161:J162)</f>
        <v>61.904761904761905</v>
      </c>
      <c r="K152" s="18"/>
      <c r="L152" s="51">
        <f>AVERAGE(L153,L161:L162)</f>
        <v>61.904761904761905</v>
      </c>
      <c r="M152" s="50"/>
      <c r="N152" s="51">
        <f>AVERAGE(N153,N161:N162)</f>
        <v>61.904761904761905</v>
      </c>
      <c r="O152" s="50"/>
      <c r="P152" s="51">
        <f>AVERAGE(P153,P161:P162)</f>
        <v>64.285714285714292</v>
      </c>
      <c r="Q152" s="50"/>
      <c r="R152" s="51">
        <f>AVERAGE(R153,R161:R162)</f>
        <v>61.904761904761905</v>
      </c>
      <c r="S152" s="50"/>
      <c r="T152" s="51" t="e">
        <f>AVERAGE(T153,T161:T162)</f>
        <v>#DIV/0!</v>
      </c>
      <c r="U152" s="50"/>
      <c r="V152" s="19" t="e">
        <f>AVERAGE(V153,V161:V162)</f>
        <v>#REF!</v>
      </c>
      <c r="W152" s="18"/>
      <c r="X152" s="51" t="e">
        <f>AVERAGE(X153,X161:X162)</f>
        <v>#DIV/0!</v>
      </c>
      <c r="Y152" s="50"/>
    </row>
    <row r="153" spans="1:25" s="60" customFormat="1" ht="99.75" customHeight="1" x14ac:dyDescent="0.25">
      <c r="A153" s="16">
        <v>84</v>
      </c>
      <c r="B153" s="16"/>
      <c r="C153" s="15"/>
      <c r="D153" s="63" t="s">
        <v>625</v>
      </c>
      <c r="E153" s="63"/>
      <c r="F153" s="22" t="s">
        <v>478</v>
      </c>
      <c r="G153" s="13"/>
      <c r="H153" s="13"/>
      <c r="I153" s="13"/>
      <c r="J153" s="62">
        <f>AVERAGE(J154:J160)</f>
        <v>35.714285714285715</v>
      </c>
      <c r="K153" s="11"/>
      <c r="L153" s="62">
        <f>AVERAGE(L154:L160)</f>
        <v>35.714285714285715</v>
      </c>
      <c r="M153" s="61"/>
      <c r="N153" s="62">
        <f>AVERAGE(N154:N160)</f>
        <v>35.714285714285715</v>
      </c>
      <c r="O153" s="61"/>
      <c r="P153" s="62">
        <f>AVERAGE(P154:P160)</f>
        <v>42.857142857142854</v>
      </c>
      <c r="Q153" s="61"/>
      <c r="R153" s="62">
        <f>AVERAGE(R154:R160)</f>
        <v>35.714285714285715</v>
      </c>
      <c r="S153" s="61"/>
      <c r="T153" s="62" t="e">
        <f>AVERAGE(T154:T160)</f>
        <v>#DIV/0!</v>
      </c>
      <c r="U153" s="61"/>
      <c r="V153" s="12" t="e">
        <f>AVERAGE(#REF!)</f>
        <v>#REF!</v>
      </c>
      <c r="W153" s="11"/>
      <c r="X153" s="62" t="e">
        <f>AVERAGE(X154:X160)</f>
        <v>#DIV/0!</v>
      </c>
      <c r="Y153" s="61"/>
    </row>
    <row r="154" spans="1:25" ht="409.5" x14ac:dyDescent="0.25">
      <c r="A154" s="4" t="s">
        <v>624</v>
      </c>
      <c r="B154" s="4"/>
      <c r="C154" s="4"/>
      <c r="D154" s="4"/>
      <c r="E154" s="9" t="s">
        <v>623</v>
      </c>
      <c r="F154" s="8" t="s">
        <v>622</v>
      </c>
      <c r="G154" s="8" t="s">
        <v>609</v>
      </c>
      <c r="H154" s="8" t="s">
        <v>621</v>
      </c>
      <c r="I154" s="8" t="s">
        <v>620</v>
      </c>
      <c r="J154" s="55">
        <v>0</v>
      </c>
      <c r="K154" s="6" t="s">
        <v>619</v>
      </c>
      <c r="L154" s="55">
        <v>0</v>
      </c>
      <c r="M154" s="29"/>
      <c r="N154" s="55">
        <v>0</v>
      </c>
      <c r="O154" s="29"/>
      <c r="P154" s="55">
        <v>0</v>
      </c>
      <c r="Q154" s="29"/>
      <c r="R154" s="55">
        <v>0</v>
      </c>
      <c r="S154" s="29"/>
      <c r="T154" s="29"/>
      <c r="U154" s="29"/>
      <c r="V154" s="85"/>
      <c r="W154" s="25"/>
      <c r="X154" s="29"/>
      <c r="Y154" s="29"/>
    </row>
    <row r="155" spans="1:25" ht="90" x14ac:dyDescent="0.25">
      <c r="A155" s="4" t="s">
        <v>618</v>
      </c>
      <c r="B155" s="4"/>
      <c r="C155" s="4"/>
      <c r="D155" s="4"/>
      <c r="E155" s="9" t="s">
        <v>617</v>
      </c>
      <c r="F155" s="8" t="s">
        <v>616</v>
      </c>
      <c r="G155" s="8" t="s">
        <v>615</v>
      </c>
      <c r="H155" s="8" t="s">
        <v>473</v>
      </c>
      <c r="I155" s="8" t="s">
        <v>614</v>
      </c>
      <c r="J155" s="55">
        <v>0</v>
      </c>
      <c r="K155" s="6" t="s">
        <v>613</v>
      </c>
      <c r="L155" s="55">
        <v>0</v>
      </c>
      <c r="M155" s="29"/>
      <c r="N155" s="55">
        <v>0</v>
      </c>
      <c r="O155" s="29"/>
      <c r="P155" s="55">
        <v>50</v>
      </c>
      <c r="Q155" s="29"/>
      <c r="R155" s="55">
        <v>0</v>
      </c>
      <c r="S155" s="29"/>
      <c r="T155" s="29"/>
      <c r="U155" s="29"/>
      <c r="V155" s="25"/>
      <c r="W155" s="25"/>
      <c r="X155" s="29"/>
      <c r="Y155" s="29"/>
    </row>
    <row r="156" spans="1:25" ht="60" x14ac:dyDescent="0.25">
      <c r="A156" s="4" t="s">
        <v>612</v>
      </c>
      <c r="B156" s="4"/>
      <c r="C156" s="4"/>
      <c r="D156" s="4"/>
      <c r="E156" s="9" t="s">
        <v>611</v>
      </c>
      <c r="F156" s="8" t="s">
        <v>610</v>
      </c>
      <c r="G156" s="8" t="s">
        <v>609</v>
      </c>
      <c r="H156" s="8" t="s">
        <v>608</v>
      </c>
      <c r="I156" s="8" t="s">
        <v>607</v>
      </c>
      <c r="J156" s="55">
        <v>100</v>
      </c>
      <c r="K156" s="6" t="s">
        <v>606</v>
      </c>
      <c r="L156" s="55">
        <v>100</v>
      </c>
      <c r="M156" s="29"/>
      <c r="N156" s="55">
        <v>100</v>
      </c>
      <c r="O156" s="29"/>
      <c r="P156" s="55">
        <v>100</v>
      </c>
      <c r="Q156" s="29"/>
      <c r="R156" s="55">
        <v>100</v>
      </c>
      <c r="S156" s="29"/>
      <c r="T156" s="29"/>
      <c r="U156" s="29"/>
      <c r="V156" s="85"/>
      <c r="W156" s="25"/>
      <c r="X156" s="29"/>
      <c r="Y156" s="29"/>
    </row>
    <row r="157" spans="1:25" ht="409.5" x14ac:dyDescent="0.25">
      <c r="A157" s="4" t="s">
        <v>605</v>
      </c>
      <c r="B157" s="4"/>
      <c r="C157" s="4"/>
      <c r="D157" s="4"/>
      <c r="E157" s="9" t="s">
        <v>604</v>
      </c>
      <c r="F157" s="8" t="s">
        <v>603</v>
      </c>
      <c r="G157" s="8" t="s">
        <v>444</v>
      </c>
      <c r="H157" s="8" t="s">
        <v>443</v>
      </c>
      <c r="I157" s="8" t="s">
        <v>219</v>
      </c>
      <c r="J157" s="55">
        <v>50</v>
      </c>
      <c r="K157" s="6" t="s">
        <v>602</v>
      </c>
      <c r="L157" s="55">
        <v>50</v>
      </c>
      <c r="M157" s="29"/>
      <c r="N157" s="55">
        <v>50</v>
      </c>
      <c r="O157" s="29"/>
      <c r="P157" s="55">
        <v>50</v>
      </c>
      <c r="Q157" s="29"/>
      <c r="R157" s="55">
        <v>50</v>
      </c>
      <c r="S157" s="29"/>
      <c r="T157" s="29"/>
      <c r="U157" s="29"/>
      <c r="V157" s="25"/>
      <c r="W157" s="25"/>
      <c r="X157" s="29"/>
      <c r="Y157" s="29"/>
    </row>
    <row r="158" spans="1:25" ht="315" x14ac:dyDescent="0.25">
      <c r="A158" s="4" t="s">
        <v>601</v>
      </c>
      <c r="B158" s="4"/>
      <c r="C158" s="4"/>
      <c r="D158" s="4"/>
      <c r="E158" s="9" t="s">
        <v>600</v>
      </c>
      <c r="F158" s="8" t="s">
        <v>440</v>
      </c>
      <c r="G158" s="8" t="s">
        <v>439</v>
      </c>
      <c r="H158" s="8" t="s">
        <v>438</v>
      </c>
      <c r="I158" s="8" t="s">
        <v>437</v>
      </c>
      <c r="J158" s="55">
        <v>0</v>
      </c>
      <c r="K158" s="6" t="s">
        <v>599</v>
      </c>
      <c r="L158" s="55">
        <v>0</v>
      </c>
      <c r="M158" s="29"/>
      <c r="N158" s="55">
        <v>0</v>
      </c>
      <c r="O158" s="29"/>
      <c r="P158" s="55">
        <v>0</v>
      </c>
      <c r="Q158" s="29"/>
      <c r="R158" s="55">
        <v>0</v>
      </c>
      <c r="S158" s="29"/>
      <c r="T158" s="29"/>
      <c r="U158" s="29"/>
      <c r="V158" s="6"/>
      <c r="W158" s="6"/>
      <c r="X158" s="29"/>
      <c r="Y158" s="29"/>
    </row>
    <row r="159" spans="1:25" ht="90" x14ac:dyDescent="0.25">
      <c r="A159" s="4" t="s">
        <v>598</v>
      </c>
      <c r="B159" s="4"/>
      <c r="C159" s="4"/>
      <c r="D159" s="4"/>
      <c r="E159" s="9" t="s">
        <v>597</v>
      </c>
      <c r="F159" s="8" t="s">
        <v>596</v>
      </c>
      <c r="G159" s="8" t="s">
        <v>231</v>
      </c>
      <c r="H159" s="8" t="s">
        <v>267</v>
      </c>
      <c r="I159" s="8" t="s">
        <v>433</v>
      </c>
      <c r="J159" s="55">
        <v>100</v>
      </c>
      <c r="K159" s="35" t="s">
        <v>595</v>
      </c>
      <c r="L159" s="55">
        <v>100</v>
      </c>
      <c r="M159" s="29"/>
      <c r="N159" s="55">
        <v>100</v>
      </c>
      <c r="O159" s="29"/>
      <c r="P159" s="55">
        <v>100</v>
      </c>
      <c r="Q159" s="29"/>
      <c r="R159" s="55">
        <v>100</v>
      </c>
      <c r="S159" s="29"/>
      <c r="T159" s="29"/>
      <c r="U159" s="29"/>
      <c r="V159" s="25"/>
      <c r="W159" s="25"/>
      <c r="X159" s="29"/>
      <c r="Y159" s="29"/>
    </row>
    <row r="160" spans="1:25" ht="45" x14ac:dyDescent="0.25">
      <c r="A160" s="4" t="s">
        <v>594</v>
      </c>
      <c r="B160" s="4"/>
      <c r="C160" s="4"/>
      <c r="D160" s="4"/>
      <c r="E160" s="9" t="s">
        <v>593</v>
      </c>
      <c r="F160" s="8" t="s">
        <v>430</v>
      </c>
      <c r="G160" s="8" t="s">
        <v>429</v>
      </c>
      <c r="H160" s="8" t="s">
        <v>428</v>
      </c>
      <c r="I160" s="8" t="s">
        <v>427</v>
      </c>
      <c r="J160" s="55">
        <v>0</v>
      </c>
      <c r="K160" s="6" t="s">
        <v>592</v>
      </c>
      <c r="L160" s="55">
        <v>0</v>
      </c>
      <c r="M160" s="29"/>
      <c r="N160" s="55">
        <v>0</v>
      </c>
      <c r="O160" s="29"/>
      <c r="P160" s="55">
        <v>0</v>
      </c>
      <c r="Q160" s="29"/>
      <c r="R160" s="55">
        <v>0</v>
      </c>
      <c r="S160" s="29"/>
      <c r="T160" s="29"/>
      <c r="U160" s="29"/>
      <c r="V160" s="25"/>
      <c r="W160" s="25"/>
      <c r="X160" s="29"/>
      <c r="Y160" s="29"/>
    </row>
    <row r="161" spans="1:25" ht="90" x14ac:dyDescent="0.25">
      <c r="A161" s="4">
        <v>85</v>
      </c>
      <c r="B161" s="4"/>
      <c r="C161" s="4"/>
      <c r="D161" s="9" t="s">
        <v>591</v>
      </c>
      <c r="E161" s="9"/>
      <c r="F161" s="8" t="s">
        <v>590</v>
      </c>
      <c r="G161" s="8" t="s">
        <v>589</v>
      </c>
      <c r="H161" s="8" t="s">
        <v>588</v>
      </c>
      <c r="I161" s="8" t="s">
        <v>587</v>
      </c>
      <c r="J161" s="55">
        <v>100</v>
      </c>
      <c r="K161" s="6" t="s">
        <v>586</v>
      </c>
      <c r="L161" s="55">
        <v>100</v>
      </c>
      <c r="M161" s="29"/>
      <c r="N161" s="55">
        <v>100</v>
      </c>
      <c r="O161" s="29"/>
      <c r="P161" s="55">
        <v>100</v>
      </c>
      <c r="Q161" s="29"/>
      <c r="R161" s="55">
        <v>100</v>
      </c>
      <c r="S161" s="6"/>
      <c r="T161" s="29"/>
      <c r="U161" s="6"/>
      <c r="V161" s="6"/>
      <c r="W161" s="6"/>
      <c r="X161" s="29"/>
      <c r="Y161" s="29"/>
    </row>
    <row r="162" spans="1:25" ht="105" x14ac:dyDescent="0.25">
      <c r="A162" s="4">
        <v>86</v>
      </c>
      <c r="B162" s="4"/>
      <c r="C162" s="4"/>
      <c r="D162" s="9" t="s">
        <v>411</v>
      </c>
      <c r="E162" s="9"/>
      <c r="F162" s="8" t="s">
        <v>585</v>
      </c>
      <c r="G162" s="8" t="s">
        <v>409</v>
      </c>
      <c r="H162" s="8" t="s">
        <v>584</v>
      </c>
      <c r="I162" s="8" t="s">
        <v>583</v>
      </c>
      <c r="J162" s="55">
        <v>50</v>
      </c>
      <c r="K162" s="6" t="s">
        <v>582</v>
      </c>
      <c r="L162" s="55">
        <v>50</v>
      </c>
      <c r="M162" s="29"/>
      <c r="N162" s="55">
        <v>50</v>
      </c>
      <c r="O162" s="29"/>
      <c r="P162" s="55">
        <v>50</v>
      </c>
      <c r="Q162" s="29"/>
      <c r="R162" s="55">
        <v>50</v>
      </c>
      <c r="S162" s="29"/>
      <c r="T162" s="55"/>
      <c r="U162" s="29"/>
      <c r="V162" s="83"/>
      <c r="W162" s="6"/>
      <c r="X162" s="55"/>
      <c r="Y162" s="29"/>
    </row>
    <row r="163" spans="1:25" s="72" customFormat="1" ht="95.25" customHeight="1" x14ac:dyDescent="0.25">
      <c r="A163" s="20"/>
      <c r="B163" s="20"/>
      <c r="C163" s="21" t="s">
        <v>581</v>
      </c>
      <c r="D163" s="20"/>
      <c r="E163" s="54"/>
      <c r="F163" s="53" t="s">
        <v>580</v>
      </c>
      <c r="G163" s="52"/>
      <c r="H163" s="52"/>
      <c r="I163" s="52"/>
      <c r="J163" s="51">
        <f>AVERAGE(J164:J174)</f>
        <v>51.515151515151523</v>
      </c>
      <c r="K163" s="18"/>
      <c r="L163" s="51">
        <f>AVERAGE(L164:L174)</f>
        <v>51.515151515151523</v>
      </c>
      <c r="M163" s="50"/>
      <c r="N163" s="51">
        <f>AVERAGE(N164:N174)</f>
        <v>51.515151515151523</v>
      </c>
      <c r="O163" s="50"/>
      <c r="P163" s="51">
        <f>AVERAGE(P164:P174)</f>
        <v>51.515151515151523</v>
      </c>
      <c r="Q163" s="50"/>
      <c r="R163" s="51">
        <f>AVERAGE(R164:R174)</f>
        <v>51.515151515151523</v>
      </c>
      <c r="S163" s="50"/>
      <c r="T163" s="51" t="e">
        <f>AVERAGE(T164:T174)</f>
        <v>#DIV/0!</v>
      </c>
      <c r="U163" s="50"/>
      <c r="V163" s="19" t="e">
        <f>AVERAGE(V165:V171)</f>
        <v>#DIV/0!</v>
      </c>
      <c r="W163" s="18"/>
      <c r="X163" s="51" t="e">
        <f>AVERAGE(X164:X174)</f>
        <v>#DIV/0!</v>
      </c>
      <c r="Y163" s="50"/>
    </row>
    <row r="164" spans="1:25" ht="60" x14ac:dyDescent="0.25">
      <c r="A164" s="4">
        <v>87</v>
      </c>
      <c r="B164" s="4"/>
      <c r="C164" s="4"/>
      <c r="D164" s="9" t="s">
        <v>579</v>
      </c>
      <c r="E164" s="9"/>
      <c r="F164" s="8" t="s">
        <v>402</v>
      </c>
      <c r="G164" s="8" t="s">
        <v>578</v>
      </c>
      <c r="H164" s="8" t="s">
        <v>400</v>
      </c>
      <c r="I164" s="8" t="s">
        <v>399</v>
      </c>
      <c r="J164" s="55">
        <v>0</v>
      </c>
      <c r="K164" s="84"/>
      <c r="L164" s="55">
        <v>0</v>
      </c>
      <c r="M164" s="29"/>
      <c r="N164" s="55">
        <v>0</v>
      </c>
      <c r="O164" s="29"/>
      <c r="P164" s="55">
        <v>0</v>
      </c>
      <c r="Q164" s="29"/>
      <c r="R164" s="55">
        <v>0</v>
      </c>
      <c r="S164" s="6"/>
      <c r="T164" s="55"/>
      <c r="U164" s="6"/>
      <c r="V164" s="83"/>
      <c r="W164" s="6"/>
      <c r="X164" s="55"/>
      <c r="Y164" s="29"/>
    </row>
    <row r="165" spans="1:25" ht="34.5" x14ac:dyDescent="0.25">
      <c r="A165" s="4">
        <v>88</v>
      </c>
      <c r="B165" s="4"/>
      <c r="C165" s="4"/>
      <c r="D165" s="9" t="s">
        <v>577</v>
      </c>
      <c r="E165" s="9"/>
      <c r="F165" s="8" t="s">
        <v>576</v>
      </c>
      <c r="G165" s="8" t="s">
        <v>575</v>
      </c>
      <c r="H165" s="8" t="s">
        <v>574</v>
      </c>
      <c r="I165" s="8" t="s">
        <v>573</v>
      </c>
      <c r="J165" s="29">
        <v>100</v>
      </c>
      <c r="K165" s="6" t="s">
        <v>568</v>
      </c>
      <c r="L165" s="29">
        <v>100</v>
      </c>
      <c r="M165" s="29"/>
      <c r="N165" s="29">
        <v>100</v>
      </c>
      <c r="O165" s="29"/>
      <c r="P165" s="29">
        <v>100</v>
      </c>
      <c r="Q165" s="29"/>
      <c r="R165" s="29">
        <v>100</v>
      </c>
      <c r="S165" s="29"/>
      <c r="T165" s="29"/>
      <c r="U165" s="29"/>
      <c r="V165" s="6"/>
      <c r="W165" s="6"/>
      <c r="X165" s="29"/>
      <c r="Y165" s="29"/>
    </row>
    <row r="166" spans="1:25" ht="45" x14ac:dyDescent="0.25">
      <c r="A166" s="4">
        <v>89</v>
      </c>
      <c r="B166" s="4"/>
      <c r="C166" s="4"/>
      <c r="D166" s="9" t="s">
        <v>572</v>
      </c>
      <c r="E166" s="9"/>
      <c r="F166" s="8" t="s">
        <v>572</v>
      </c>
      <c r="G166" s="8" t="s">
        <v>571</v>
      </c>
      <c r="H166" s="8" t="s">
        <v>570</v>
      </c>
      <c r="I166" s="8" t="s">
        <v>569</v>
      </c>
      <c r="J166" s="29">
        <v>100</v>
      </c>
      <c r="K166" s="6" t="s">
        <v>568</v>
      </c>
      <c r="L166" s="29">
        <v>100</v>
      </c>
      <c r="M166" s="29"/>
      <c r="N166" s="29">
        <v>100</v>
      </c>
      <c r="O166" s="29"/>
      <c r="P166" s="29">
        <v>100</v>
      </c>
      <c r="Q166" s="29"/>
      <c r="R166" s="29">
        <v>100</v>
      </c>
      <c r="S166" s="64"/>
      <c r="T166" s="29"/>
      <c r="U166" s="64"/>
      <c r="V166" s="6"/>
      <c r="W166" s="64"/>
      <c r="X166" s="29"/>
      <c r="Y166" s="31"/>
    </row>
    <row r="167" spans="1:25" ht="180" x14ac:dyDescent="0.25">
      <c r="A167" s="4">
        <v>90</v>
      </c>
      <c r="B167" s="4"/>
      <c r="C167" s="4"/>
      <c r="D167" s="9" t="s">
        <v>567</v>
      </c>
      <c r="E167" s="9"/>
      <c r="F167" s="8" t="s">
        <v>566</v>
      </c>
      <c r="G167" s="8" t="s">
        <v>565</v>
      </c>
      <c r="H167" s="8" t="s">
        <v>564</v>
      </c>
      <c r="I167" s="8" t="s">
        <v>563</v>
      </c>
      <c r="J167" s="29">
        <v>100</v>
      </c>
      <c r="K167" s="6" t="s">
        <v>562</v>
      </c>
      <c r="L167" s="29">
        <v>100</v>
      </c>
      <c r="M167" s="29"/>
      <c r="N167" s="29">
        <v>100</v>
      </c>
      <c r="O167" s="29"/>
      <c r="P167" s="29">
        <v>100</v>
      </c>
      <c r="Q167" s="29"/>
      <c r="R167" s="29">
        <v>100</v>
      </c>
      <c r="S167" s="6"/>
      <c r="T167" s="29"/>
      <c r="U167" s="6"/>
      <c r="V167" s="6"/>
      <c r="W167" s="6"/>
      <c r="X167" s="29"/>
      <c r="Y167" s="29"/>
    </row>
    <row r="168" spans="1:25" ht="165" x14ac:dyDescent="0.25">
      <c r="A168" s="4">
        <v>91</v>
      </c>
      <c r="B168" s="4"/>
      <c r="C168" s="4"/>
      <c r="D168" s="9" t="s">
        <v>561</v>
      </c>
      <c r="E168" s="9"/>
      <c r="F168" s="8" t="s">
        <v>560</v>
      </c>
      <c r="G168" s="8" t="s">
        <v>559</v>
      </c>
      <c r="H168" s="8" t="s">
        <v>558</v>
      </c>
      <c r="I168" s="8" t="s">
        <v>557</v>
      </c>
      <c r="J168" s="29">
        <v>0</v>
      </c>
      <c r="K168" s="6" t="s">
        <v>556</v>
      </c>
      <c r="L168" s="29">
        <v>0</v>
      </c>
      <c r="M168" s="29"/>
      <c r="N168" s="29">
        <v>0</v>
      </c>
      <c r="O168" s="29"/>
      <c r="P168" s="29">
        <v>0</v>
      </c>
      <c r="Q168" s="29"/>
      <c r="R168" s="29">
        <v>0</v>
      </c>
      <c r="S168" s="29"/>
      <c r="T168" s="29"/>
      <c r="U168" s="29"/>
      <c r="V168" s="6"/>
      <c r="W168" s="6"/>
      <c r="X168" s="29"/>
      <c r="Y168" s="29"/>
    </row>
    <row r="169" spans="1:25" ht="255" x14ac:dyDescent="0.25">
      <c r="A169" s="4">
        <v>92</v>
      </c>
      <c r="B169" s="4"/>
      <c r="C169" s="4"/>
      <c r="D169" s="9" t="s">
        <v>555</v>
      </c>
      <c r="E169" s="9"/>
      <c r="F169" s="8" t="s">
        <v>554</v>
      </c>
      <c r="G169" s="8" t="s">
        <v>553</v>
      </c>
      <c r="H169" s="8" t="s">
        <v>552</v>
      </c>
      <c r="I169" s="8" t="s">
        <v>551</v>
      </c>
      <c r="J169" s="29">
        <v>0</v>
      </c>
      <c r="K169" s="56" t="s">
        <v>550</v>
      </c>
      <c r="L169" s="29">
        <v>0</v>
      </c>
      <c r="M169" s="29"/>
      <c r="N169" s="29">
        <v>0</v>
      </c>
      <c r="O169" s="29"/>
      <c r="P169" s="29">
        <v>0</v>
      </c>
      <c r="Q169" s="29"/>
      <c r="R169" s="29">
        <v>0</v>
      </c>
      <c r="S169" s="29"/>
      <c r="T169" s="29"/>
      <c r="U169" s="29"/>
      <c r="V169" s="6"/>
      <c r="W169" s="6"/>
      <c r="X169" s="29"/>
      <c r="Y169" s="29"/>
    </row>
    <row r="170" spans="1:25" ht="120" x14ac:dyDescent="0.25">
      <c r="A170" s="4">
        <v>93</v>
      </c>
      <c r="B170" s="4"/>
      <c r="C170" s="4"/>
      <c r="D170" s="9" t="s">
        <v>549</v>
      </c>
      <c r="E170" s="9"/>
      <c r="F170" s="8" t="s">
        <v>548</v>
      </c>
      <c r="G170" s="8" t="s">
        <v>547</v>
      </c>
      <c r="H170" s="8" t="s">
        <v>546</v>
      </c>
      <c r="I170" s="8" t="s">
        <v>272</v>
      </c>
      <c r="J170" s="29">
        <v>0</v>
      </c>
      <c r="K170" s="6" t="s">
        <v>545</v>
      </c>
      <c r="L170" s="29">
        <v>0</v>
      </c>
      <c r="M170" s="29"/>
      <c r="N170" s="29">
        <v>0</v>
      </c>
      <c r="O170" s="29"/>
      <c r="P170" s="29">
        <v>0</v>
      </c>
      <c r="Q170" s="29"/>
      <c r="R170" s="29">
        <v>0</v>
      </c>
      <c r="S170" s="29"/>
      <c r="T170" s="29"/>
      <c r="U170" s="29"/>
      <c r="V170" s="6"/>
      <c r="W170" s="6"/>
      <c r="X170" s="29"/>
      <c r="Y170" s="6"/>
    </row>
    <row r="171" spans="1:25" ht="120" x14ac:dyDescent="0.25">
      <c r="A171" s="4">
        <v>94</v>
      </c>
      <c r="B171" s="4"/>
      <c r="C171" s="4"/>
      <c r="D171" s="9" t="s">
        <v>388</v>
      </c>
      <c r="E171" s="9"/>
      <c r="F171" s="8" t="s">
        <v>544</v>
      </c>
      <c r="G171" s="8" t="s">
        <v>543</v>
      </c>
      <c r="H171" s="8" t="s">
        <v>385</v>
      </c>
      <c r="I171" s="8" t="s">
        <v>384</v>
      </c>
      <c r="J171" s="29">
        <v>100</v>
      </c>
      <c r="K171" s="6" t="s">
        <v>542</v>
      </c>
      <c r="L171" s="29">
        <v>100</v>
      </c>
      <c r="M171" s="29"/>
      <c r="N171" s="29">
        <v>100</v>
      </c>
      <c r="O171" s="29"/>
      <c r="P171" s="29">
        <v>100</v>
      </c>
      <c r="Q171" s="29"/>
      <c r="R171" s="29">
        <v>100</v>
      </c>
      <c r="S171" s="29"/>
      <c r="T171" s="29"/>
      <c r="U171" s="29"/>
      <c r="V171" s="6"/>
      <c r="W171" s="6"/>
      <c r="X171" s="29"/>
      <c r="Y171" s="29"/>
    </row>
    <row r="172" spans="1:25" s="49" customFormat="1" ht="90" customHeight="1" x14ac:dyDescent="0.25">
      <c r="A172" s="20"/>
      <c r="B172" s="20"/>
      <c r="C172" s="21" t="s">
        <v>541</v>
      </c>
      <c r="D172" s="20"/>
      <c r="E172" s="54"/>
      <c r="F172" s="53" t="s">
        <v>540</v>
      </c>
      <c r="G172" s="52"/>
      <c r="H172" s="52"/>
      <c r="I172" s="52"/>
      <c r="J172" s="51">
        <f>AVERAGE(J173:J175)</f>
        <v>66.666666666666671</v>
      </c>
      <c r="K172" s="18"/>
      <c r="L172" s="51">
        <f>AVERAGE(L173:L175)</f>
        <v>66.666666666666671</v>
      </c>
      <c r="M172" s="50"/>
      <c r="N172" s="51">
        <f>AVERAGE(N173:N175)</f>
        <v>66.666666666666671</v>
      </c>
      <c r="O172" s="50"/>
      <c r="P172" s="51">
        <f>AVERAGE(P173:P175)</f>
        <v>66.666666666666671</v>
      </c>
      <c r="Q172" s="50"/>
      <c r="R172" s="51">
        <f>AVERAGE(R173:R175)</f>
        <v>66.666666666666671</v>
      </c>
      <c r="S172" s="50"/>
      <c r="T172" s="51" t="e">
        <f>AVERAGE(T173:T175)</f>
        <v>#DIV/0!</v>
      </c>
      <c r="U172" s="50"/>
      <c r="V172" s="19" t="e">
        <f>AVERAGE(V173:V175)</f>
        <v>#DIV/0!</v>
      </c>
      <c r="W172" s="18"/>
      <c r="X172" s="51" t="e">
        <f>AVERAGE(X173:X175)</f>
        <v>#DIV/0!</v>
      </c>
      <c r="Y172" s="50"/>
    </row>
    <row r="173" spans="1:25" ht="75" x14ac:dyDescent="0.25">
      <c r="A173" s="4">
        <v>95</v>
      </c>
      <c r="B173" s="4"/>
      <c r="C173" s="4"/>
      <c r="D173" s="9" t="s">
        <v>539</v>
      </c>
      <c r="E173" s="9"/>
      <c r="F173" s="8" t="s">
        <v>538</v>
      </c>
      <c r="G173" s="8" t="s">
        <v>537</v>
      </c>
      <c r="H173" s="8" t="s">
        <v>536</v>
      </c>
      <c r="I173" s="8" t="s">
        <v>527</v>
      </c>
      <c r="J173" s="59">
        <v>100</v>
      </c>
      <c r="K173" s="6" t="s">
        <v>535</v>
      </c>
      <c r="L173" s="59">
        <v>100</v>
      </c>
      <c r="M173" s="35"/>
      <c r="N173" s="59">
        <v>100</v>
      </c>
      <c r="O173" s="35"/>
      <c r="P173" s="59">
        <v>100</v>
      </c>
      <c r="Q173" s="35"/>
      <c r="R173" s="59">
        <v>100</v>
      </c>
      <c r="S173" s="35"/>
      <c r="T173" s="35"/>
      <c r="U173" s="35"/>
      <c r="V173" s="25"/>
      <c r="W173" s="25"/>
      <c r="X173" s="35"/>
      <c r="Y173" s="35"/>
    </row>
    <row r="174" spans="1:25" ht="75" x14ac:dyDescent="0.25">
      <c r="A174" s="4">
        <v>96</v>
      </c>
      <c r="B174" s="4"/>
      <c r="C174" s="4"/>
      <c r="D174" s="9" t="s">
        <v>534</v>
      </c>
      <c r="E174" s="9"/>
      <c r="F174" s="8" t="s">
        <v>533</v>
      </c>
      <c r="G174" s="8" t="s">
        <v>529</v>
      </c>
      <c r="H174" s="8" t="s">
        <v>528</v>
      </c>
      <c r="I174" s="8" t="s">
        <v>527</v>
      </c>
      <c r="J174" s="59">
        <v>0</v>
      </c>
      <c r="K174" s="6" t="s">
        <v>532</v>
      </c>
      <c r="L174" s="59">
        <v>0</v>
      </c>
      <c r="M174" s="35"/>
      <c r="N174" s="59">
        <v>0</v>
      </c>
      <c r="O174" s="35"/>
      <c r="P174" s="59">
        <v>0</v>
      </c>
      <c r="Q174" s="35"/>
      <c r="R174" s="59">
        <v>0</v>
      </c>
      <c r="S174" s="35"/>
      <c r="T174" s="35"/>
      <c r="U174" s="35"/>
      <c r="V174" s="25"/>
      <c r="W174" s="25"/>
      <c r="X174" s="35"/>
      <c r="Y174" s="35"/>
    </row>
    <row r="175" spans="1:25" ht="45" x14ac:dyDescent="0.25">
      <c r="A175" s="4">
        <v>97</v>
      </c>
      <c r="B175" s="4"/>
      <c r="C175" s="4"/>
      <c r="D175" s="9" t="s">
        <v>531</v>
      </c>
      <c r="E175" s="9"/>
      <c r="F175" s="8" t="s">
        <v>530</v>
      </c>
      <c r="G175" s="8" t="s">
        <v>529</v>
      </c>
      <c r="H175" s="8" t="s">
        <v>528</v>
      </c>
      <c r="I175" s="8" t="s">
        <v>527</v>
      </c>
      <c r="J175" s="59">
        <v>100</v>
      </c>
      <c r="K175" s="35" t="s">
        <v>526</v>
      </c>
      <c r="L175" s="59">
        <v>100</v>
      </c>
      <c r="M175" s="35"/>
      <c r="N175" s="59">
        <v>100</v>
      </c>
      <c r="O175" s="35"/>
      <c r="P175" s="59">
        <v>100</v>
      </c>
      <c r="Q175" s="35"/>
      <c r="R175" s="59">
        <v>100</v>
      </c>
      <c r="S175" s="35"/>
      <c r="T175" s="35"/>
      <c r="U175" s="35"/>
      <c r="V175" s="25"/>
      <c r="W175" s="25"/>
      <c r="X175" s="35"/>
      <c r="Y175" s="35"/>
    </row>
    <row r="176" spans="1:25" s="49" customFormat="1" ht="130.5" customHeight="1" x14ac:dyDescent="0.25">
      <c r="A176" s="20"/>
      <c r="B176" s="21" t="s">
        <v>525</v>
      </c>
      <c r="C176" s="20"/>
      <c r="D176" s="20"/>
      <c r="E176" s="20"/>
      <c r="F176" s="20" t="s">
        <v>524</v>
      </c>
      <c r="G176" s="20"/>
      <c r="H176" s="20"/>
      <c r="I176" s="20"/>
      <c r="J176" s="51">
        <f>AVERAGE(J177,J186,J203,J212)</f>
        <v>71.25</v>
      </c>
      <c r="K176" s="82"/>
      <c r="L176" s="51">
        <f>AVERAGE(L177,L186,L203,L212)</f>
        <v>71.25</v>
      </c>
      <c r="M176" s="50"/>
      <c r="N176" s="51">
        <f>AVERAGE(N177,N186,N203,N212)</f>
        <v>71.25</v>
      </c>
      <c r="O176" s="50"/>
      <c r="P176" s="51">
        <f>AVERAGE(P177,P186,P203,P212)</f>
        <v>71.25</v>
      </c>
      <c r="Q176" s="50"/>
      <c r="R176" s="51">
        <f>AVERAGE(R177,R186,R203,R212)</f>
        <v>71.25</v>
      </c>
      <c r="S176" s="50"/>
      <c r="T176" s="51" t="e">
        <f>AVERAGE(T177,T186,T203,T212)</f>
        <v>#DIV/0!</v>
      </c>
      <c r="U176" s="50"/>
      <c r="V176" s="19" t="e">
        <f>AVERAGE(V177,V186,V203,V212)</f>
        <v>#DIV/0!</v>
      </c>
      <c r="W176" s="18"/>
      <c r="X176" s="51" t="e">
        <f>AVERAGE(X177,X186,X203,X212)</f>
        <v>#DIV/0!</v>
      </c>
      <c r="Y176" s="50"/>
    </row>
    <row r="177" spans="1:25" s="49" customFormat="1" ht="60" x14ac:dyDescent="0.25">
      <c r="A177" s="20"/>
      <c r="B177" s="20"/>
      <c r="C177" s="21" t="s">
        <v>523</v>
      </c>
      <c r="D177" s="20"/>
      <c r="E177" s="20"/>
      <c r="F177" s="20" t="s">
        <v>522</v>
      </c>
      <c r="G177" s="20"/>
      <c r="H177" s="20"/>
      <c r="I177" s="20"/>
      <c r="J177" s="51">
        <f>AVERAGE(J178:J181,J184,J185)</f>
        <v>66.666666666666671</v>
      </c>
      <c r="K177" s="50"/>
      <c r="L177" s="51">
        <f>AVERAGE(L178:L181,L184,L185)</f>
        <v>66.666666666666671</v>
      </c>
      <c r="M177" s="50"/>
      <c r="N177" s="51">
        <f>AVERAGE(N178:N181,N184,N185)</f>
        <v>66.666666666666671</v>
      </c>
      <c r="O177" s="50"/>
      <c r="P177" s="51">
        <f>AVERAGE(P178:P181,P184,P185)</f>
        <v>66.666666666666671</v>
      </c>
      <c r="Q177" s="50"/>
      <c r="R177" s="51">
        <f>AVERAGE(R178:R181,R184,R185)</f>
        <v>66.666666666666671</v>
      </c>
      <c r="S177" s="50"/>
      <c r="T177" s="51" t="e">
        <f>AVERAGE(T178:T181,T184,T185)</f>
        <v>#DIV/0!</v>
      </c>
      <c r="U177" s="50"/>
      <c r="V177" s="19" t="e">
        <f>AVERAGE(V178:V181,V184,V185)</f>
        <v>#DIV/0!</v>
      </c>
      <c r="W177" s="18"/>
      <c r="X177" s="51" t="e">
        <f>AVERAGE(X178:X181,X184,X185)</f>
        <v>#DIV/0!</v>
      </c>
      <c r="Y177" s="50"/>
    </row>
    <row r="178" spans="1:25" ht="165" x14ac:dyDescent="0.25">
      <c r="A178" s="4">
        <v>98</v>
      </c>
      <c r="B178" s="4"/>
      <c r="C178" s="4"/>
      <c r="D178" s="9" t="s">
        <v>521</v>
      </c>
      <c r="E178" s="9"/>
      <c r="F178" s="8" t="s">
        <v>520</v>
      </c>
      <c r="G178" s="8" t="s">
        <v>519</v>
      </c>
      <c r="H178" s="8" t="s">
        <v>518</v>
      </c>
      <c r="I178" s="8" t="s">
        <v>517</v>
      </c>
      <c r="J178" s="59">
        <v>100</v>
      </c>
      <c r="K178" s="6" t="s">
        <v>516</v>
      </c>
      <c r="L178" s="59">
        <v>100</v>
      </c>
      <c r="M178" s="25"/>
      <c r="N178" s="59">
        <v>100</v>
      </c>
      <c r="O178" s="35"/>
      <c r="P178" s="59">
        <v>100</v>
      </c>
      <c r="Q178" s="35"/>
      <c r="R178" s="59">
        <v>100</v>
      </c>
      <c r="S178" s="25"/>
      <c r="T178" s="35"/>
      <c r="U178" s="25"/>
      <c r="V178" s="25"/>
      <c r="W178" s="74"/>
      <c r="X178" s="35"/>
      <c r="Y178" s="74"/>
    </row>
    <row r="179" spans="1:25" ht="60" x14ac:dyDescent="0.25">
      <c r="A179" s="4">
        <v>99</v>
      </c>
      <c r="B179" s="4"/>
      <c r="C179" s="4"/>
      <c r="D179" s="9" t="s">
        <v>515</v>
      </c>
      <c r="E179" s="9"/>
      <c r="F179" s="8" t="s">
        <v>514</v>
      </c>
      <c r="G179" s="8" t="s">
        <v>513</v>
      </c>
      <c r="H179" s="8" t="s">
        <v>512</v>
      </c>
      <c r="I179" s="8" t="s">
        <v>511</v>
      </c>
      <c r="J179" s="59">
        <v>0</v>
      </c>
      <c r="K179" s="35" t="s">
        <v>510</v>
      </c>
      <c r="L179" s="59">
        <v>0</v>
      </c>
      <c r="M179" s="81"/>
      <c r="N179" s="59">
        <v>0</v>
      </c>
      <c r="O179" s="35"/>
      <c r="P179" s="59">
        <v>0</v>
      </c>
      <c r="Q179" s="35"/>
      <c r="R179" s="59">
        <v>0</v>
      </c>
      <c r="S179" s="35"/>
      <c r="T179" s="35"/>
      <c r="U179" s="35"/>
      <c r="V179" s="25"/>
      <c r="W179" s="25"/>
      <c r="X179" s="35"/>
      <c r="Y179" s="35"/>
    </row>
    <row r="180" spans="1:25" ht="120" x14ac:dyDescent="0.25">
      <c r="A180" s="4">
        <v>100</v>
      </c>
      <c r="B180" s="4"/>
      <c r="C180" s="4"/>
      <c r="D180" s="9" t="s">
        <v>509</v>
      </c>
      <c r="E180" s="9"/>
      <c r="F180" s="8" t="s">
        <v>508</v>
      </c>
      <c r="G180" s="8" t="s">
        <v>507</v>
      </c>
      <c r="H180" s="8" t="s">
        <v>506</v>
      </c>
      <c r="I180" s="8" t="s">
        <v>505</v>
      </c>
      <c r="J180" s="59">
        <v>100</v>
      </c>
      <c r="K180" s="6" t="s">
        <v>504</v>
      </c>
      <c r="L180" s="59">
        <v>100</v>
      </c>
      <c r="M180" s="35"/>
      <c r="N180" s="59">
        <v>100</v>
      </c>
      <c r="O180" s="35"/>
      <c r="P180" s="59">
        <v>100</v>
      </c>
      <c r="Q180" s="35"/>
      <c r="R180" s="59">
        <v>100</v>
      </c>
      <c r="S180" s="35"/>
      <c r="T180" s="35"/>
      <c r="U180" s="35"/>
      <c r="V180" s="25"/>
      <c r="W180" s="25"/>
      <c r="X180" s="35"/>
      <c r="Y180" s="35"/>
    </row>
    <row r="181" spans="1:25" s="60" customFormat="1" ht="51.75" x14ac:dyDescent="0.25">
      <c r="A181" s="16">
        <v>101</v>
      </c>
      <c r="B181" s="16"/>
      <c r="C181" s="16"/>
      <c r="D181" s="70" t="s">
        <v>503</v>
      </c>
      <c r="E181" s="70"/>
      <c r="F181" s="13" t="s">
        <v>503</v>
      </c>
      <c r="G181" s="13"/>
      <c r="H181" s="13"/>
      <c r="I181" s="13"/>
      <c r="J181" s="62">
        <f>AVERAGE(J182:J183)</f>
        <v>0</v>
      </c>
      <c r="K181" s="11"/>
      <c r="L181" s="62">
        <f>AVERAGE(L182:L183)</f>
        <v>0</v>
      </c>
      <c r="M181" s="61"/>
      <c r="N181" s="62">
        <f>AVERAGE(N182:N183)</f>
        <v>0</v>
      </c>
      <c r="O181" s="61"/>
      <c r="P181" s="62">
        <f>AVERAGE(P182:P183)</f>
        <v>0</v>
      </c>
      <c r="Q181" s="61"/>
      <c r="R181" s="62">
        <f>AVERAGE(R182:R183)</f>
        <v>0</v>
      </c>
      <c r="S181" s="61"/>
      <c r="T181" s="62" t="e">
        <f>AVERAGE(T182:T183)</f>
        <v>#DIV/0!</v>
      </c>
      <c r="U181" s="61"/>
      <c r="V181" s="12" t="e">
        <f>AVERAGE(V182:V183)</f>
        <v>#DIV/0!</v>
      </c>
      <c r="W181" s="11"/>
      <c r="X181" s="62" t="e">
        <f>AVERAGE(X182:X183)</f>
        <v>#DIV/0!</v>
      </c>
      <c r="Y181" s="61"/>
    </row>
    <row r="182" spans="1:25" ht="285" x14ac:dyDescent="0.25">
      <c r="A182" s="4" t="s">
        <v>502</v>
      </c>
      <c r="B182" s="4"/>
      <c r="C182" s="4"/>
      <c r="D182" s="4"/>
      <c r="E182" s="9" t="s">
        <v>501</v>
      </c>
      <c r="F182" s="8" t="s">
        <v>500</v>
      </c>
      <c r="G182" s="8" t="s">
        <v>499</v>
      </c>
      <c r="H182" s="8" t="s">
        <v>498</v>
      </c>
      <c r="I182" s="8" t="s">
        <v>61</v>
      </c>
      <c r="J182" s="59">
        <v>0</v>
      </c>
      <c r="K182" s="80" t="s">
        <v>497</v>
      </c>
      <c r="L182" s="59">
        <v>0</v>
      </c>
      <c r="M182" s="35"/>
      <c r="N182" s="59">
        <v>0</v>
      </c>
      <c r="O182" s="35"/>
      <c r="P182" s="59">
        <v>0</v>
      </c>
      <c r="Q182" s="35"/>
      <c r="R182" s="59">
        <v>0</v>
      </c>
      <c r="S182" s="35"/>
      <c r="T182" s="59"/>
      <c r="U182" s="35"/>
      <c r="V182" s="25"/>
      <c r="W182" s="25"/>
      <c r="X182" s="35"/>
      <c r="Y182" s="35"/>
    </row>
    <row r="183" spans="1:25" ht="45" x14ac:dyDescent="0.25">
      <c r="A183" s="4" t="s">
        <v>496</v>
      </c>
      <c r="B183" s="4"/>
      <c r="C183" s="4"/>
      <c r="D183" s="4"/>
      <c r="E183" s="9" t="s">
        <v>495</v>
      </c>
      <c r="F183" s="8" t="s">
        <v>494</v>
      </c>
      <c r="G183" s="8" t="s">
        <v>493</v>
      </c>
      <c r="H183" s="8" t="s">
        <v>492</v>
      </c>
      <c r="I183" s="8" t="s">
        <v>491</v>
      </c>
      <c r="J183" s="59">
        <v>0</v>
      </c>
      <c r="K183" s="6" t="s">
        <v>490</v>
      </c>
      <c r="L183" s="59">
        <v>0</v>
      </c>
      <c r="M183" s="35"/>
      <c r="N183" s="59">
        <v>0</v>
      </c>
      <c r="O183" s="35"/>
      <c r="P183" s="59">
        <v>0</v>
      </c>
      <c r="Q183" s="35"/>
      <c r="R183" s="59">
        <v>0</v>
      </c>
      <c r="S183" s="35"/>
      <c r="T183" s="35"/>
      <c r="U183" s="35"/>
      <c r="V183" s="25"/>
      <c r="W183" s="25"/>
      <c r="X183" s="35"/>
      <c r="Y183" s="25"/>
    </row>
    <row r="184" spans="1:25" ht="180" x14ac:dyDescent="0.25">
      <c r="A184" s="4">
        <v>102</v>
      </c>
      <c r="B184" s="4"/>
      <c r="C184" s="4"/>
      <c r="D184" s="9" t="s">
        <v>489</v>
      </c>
      <c r="E184" s="9"/>
      <c r="F184" s="8" t="s">
        <v>488</v>
      </c>
      <c r="G184" s="8" t="s">
        <v>485</v>
      </c>
      <c r="H184" s="8" t="s">
        <v>484</v>
      </c>
      <c r="I184" s="8" t="s">
        <v>483</v>
      </c>
      <c r="J184" s="59">
        <v>100</v>
      </c>
      <c r="K184" s="6" t="s">
        <v>482</v>
      </c>
      <c r="L184" s="59">
        <v>100</v>
      </c>
      <c r="M184" s="35"/>
      <c r="N184" s="59">
        <v>100</v>
      </c>
      <c r="O184" s="35"/>
      <c r="P184" s="59">
        <v>100</v>
      </c>
      <c r="Q184" s="35"/>
      <c r="R184" s="59">
        <v>100</v>
      </c>
      <c r="S184" s="35"/>
      <c r="T184" s="59"/>
      <c r="U184" s="35"/>
      <c r="V184" s="26"/>
      <c r="W184" s="25"/>
      <c r="X184" s="59"/>
      <c r="Y184" s="25"/>
    </row>
    <row r="185" spans="1:25" ht="180" x14ac:dyDescent="0.25">
      <c r="A185" s="4">
        <v>103</v>
      </c>
      <c r="B185" s="4"/>
      <c r="C185" s="4"/>
      <c r="D185" s="9" t="s">
        <v>487</v>
      </c>
      <c r="E185" s="9"/>
      <c r="F185" s="8" t="s">
        <v>486</v>
      </c>
      <c r="G185" s="8" t="s">
        <v>485</v>
      </c>
      <c r="H185" s="8" t="s">
        <v>484</v>
      </c>
      <c r="I185" s="8" t="s">
        <v>483</v>
      </c>
      <c r="J185" s="59">
        <v>100</v>
      </c>
      <c r="K185" s="6" t="s">
        <v>482</v>
      </c>
      <c r="L185" s="59">
        <v>100</v>
      </c>
      <c r="M185" s="35"/>
      <c r="N185" s="59">
        <v>100</v>
      </c>
      <c r="O185" s="35"/>
      <c r="P185" s="59">
        <v>100</v>
      </c>
      <c r="Q185" s="35"/>
      <c r="R185" s="59">
        <v>100</v>
      </c>
      <c r="S185" s="35"/>
      <c r="T185" s="59"/>
      <c r="U185" s="35"/>
      <c r="V185" s="26"/>
      <c r="W185" s="25"/>
      <c r="X185" s="59"/>
      <c r="Y185" s="25"/>
    </row>
    <row r="186" spans="1:25" s="49" customFormat="1" ht="91.5" customHeight="1" x14ac:dyDescent="0.25">
      <c r="A186" s="20"/>
      <c r="B186" s="20"/>
      <c r="C186" s="21" t="s">
        <v>481</v>
      </c>
      <c r="D186" s="52"/>
      <c r="E186" s="53"/>
      <c r="F186" s="53" t="s">
        <v>480</v>
      </c>
      <c r="G186" s="52"/>
      <c r="H186" s="52"/>
      <c r="I186" s="52"/>
      <c r="J186" s="51">
        <f>AVERAGE(J187,J193,J199:J202)</f>
        <v>68.333333333333329</v>
      </c>
      <c r="K186" s="18"/>
      <c r="L186" s="51">
        <f>AVERAGE(L187,L193,L199:L202)</f>
        <v>68.333333333333329</v>
      </c>
      <c r="M186" s="50"/>
      <c r="N186" s="51">
        <f>AVERAGE(N187,N193,N199:N202)</f>
        <v>68.333333333333329</v>
      </c>
      <c r="O186" s="50"/>
      <c r="P186" s="51">
        <f>AVERAGE(P187,P193,P199:P202)</f>
        <v>68.333333333333329</v>
      </c>
      <c r="Q186" s="50"/>
      <c r="R186" s="51">
        <f>AVERAGE(R187,R193,R199:R202)</f>
        <v>68.333333333333329</v>
      </c>
      <c r="S186" s="50"/>
      <c r="T186" s="51" t="e">
        <f>AVERAGE(T187,T193,T199:T202)</f>
        <v>#DIV/0!</v>
      </c>
      <c r="U186" s="50"/>
      <c r="V186" s="19" t="e">
        <f>AVERAGE(V187,V193,V199:V202)</f>
        <v>#DIV/0!</v>
      </c>
      <c r="W186" s="18"/>
      <c r="X186" s="51" t="e">
        <f>AVERAGE(X187,X193,X199:X202)</f>
        <v>#DIV/0!</v>
      </c>
      <c r="Y186" s="50"/>
    </row>
    <row r="187" spans="1:25" s="60" customFormat="1" ht="91.5" customHeight="1" x14ac:dyDescent="0.25">
      <c r="A187" s="16">
        <v>104</v>
      </c>
      <c r="B187" s="16"/>
      <c r="C187" s="15"/>
      <c r="D187" s="63" t="s">
        <v>479</v>
      </c>
      <c r="E187" s="63"/>
      <c r="F187" s="22" t="s">
        <v>478</v>
      </c>
      <c r="G187" s="13"/>
      <c r="H187" s="13"/>
      <c r="I187" s="13"/>
      <c r="J187" s="62">
        <f>AVERAGE(J188:J192)</f>
        <v>60</v>
      </c>
      <c r="K187" s="11"/>
      <c r="L187" s="62">
        <f>AVERAGE(L188:L192)</f>
        <v>60</v>
      </c>
      <c r="M187" s="61"/>
      <c r="N187" s="62">
        <f>AVERAGE(N188:N192)</f>
        <v>60</v>
      </c>
      <c r="O187" s="61"/>
      <c r="P187" s="62">
        <f>AVERAGE(P188:P192)</f>
        <v>60</v>
      </c>
      <c r="Q187" s="61"/>
      <c r="R187" s="62">
        <f>AVERAGE(R188:R192)</f>
        <v>60</v>
      </c>
      <c r="S187" s="61"/>
      <c r="T187" s="62" t="e">
        <f>AVERAGE(T188:T192)</f>
        <v>#DIV/0!</v>
      </c>
      <c r="U187" s="61"/>
      <c r="V187" s="12" t="e">
        <f>AVERAGE(V188:V192)</f>
        <v>#DIV/0!</v>
      </c>
      <c r="W187" s="11"/>
      <c r="X187" s="62" t="e">
        <f>AVERAGE(X188:X192)</f>
        <v>#DIV/0!</v>
      </c>
      <c r="Y187" s="61"/>
    </row>
    <row r="188" spans="1:25" ht="210" x14ac:dyDescent="0.25">
      <c r="A188" s="4" t="s">
        <v>477</v>
      </c>
      <c r="B188" s="4"/>
      <c r="C188" s="4"/>
      <c r="D188" s="4"/>
      <c r="E188" s="9" t="s">
        <v>476</v>
      </c>
      <c r="F188" s="8" t="s">
        <v>475</v>
      </c>
      <c r="G188" s="8" t="s">
        <v>474</v>
      </c>
      <c r="H188" s="8" t="s">
        <v>473</v>
      </c>
      <c r="I188" s="8" t="s">
        <v>472</v>
      </c>
      <c r="J188" s="59">
        <v>100</v>
      </c>
      <c r="K188" s="6" t="s">
        <v>471</v>
      </c>
      <c r="L188" s="59">
        <v>100</v>
      </c>
      <c r="M188" s="35"/>
      <c r="N188" s="59">
        <v>100</v>
      </c>
      <c r="O188" s="35"/>
      <c r="P188" s="59">
        <v>100</v>
      </c>
      <c r="Q188" s="35"/>
      <c r="R188" s="59">
        <v>100</v>
      </c>
      <c r="S188" s="35"/>
      <c r="T188" s="35"/>
      <c r="U188" s="35"/>
      <c r="V188" s="25"/>
      <c r="W188" s="25"/>
      <c r="X188" s="35"/>
      <c r="Y188" s="25"/>
    </row>
    <row r="189" spans="1:25" ht="240" customHeight="1" x14ac:dyDescent="0.25">
      <c r="A189" s="4" t="s">
        <v>470</v>
      </c>
      <c r="B189" s="4"/>
      <c r="C189" s="4"/>
      <c r="D189" s="4"/>
      <c r="E189" s="9" t="s">
        <v>469</v>
      </c>
      <c r="F189" s="8" t="s">
        <v>468</v>
      </c>
      <c r="G189" s="8" t="s">
        <v>444</v>
      </c>
      <c r="H189" s="8" t="s">
        <v>443</v>
      </c>
      <c r="I189" s="8" t="s">
        <v>219</v>
      </c>
      <c r="J189" s="59">
        <v>50</v>
      </c>
      <c r="K189" s="6" t="s">
        <v>467</v>
      </c>
      <c r="L189" s="59">
        <v>50</v>
      </c>
      <c r="M189" s="35"/>
      <c r="N189" s="59">
        <v>50</v>
      </c>
      <c r="O189" s="35"/>
      <c r="P189" s="59">
        <v>50</v>
      </c>
      <c r="Q189" s="35"/>
      <c r="R189" s="59">
        <v>50</v>
      </c>
      <c r="S189" s="35"/>
      <c r="T189" s="35"/>
      <c r="U189" s="35"/>
      <c r="V189" s="25"/>
      <c r="W189" s="25"/>
      <c r="X189" s="35"/>
      <c r="Y189" s="25"/>
    </row>
    <row r="190" spans="1:25" ht="75" x14ac:dyDescent="0.25">
      <c r="A190" s="4" t="s">
        <v>466</v>
      </c>
      <c r="B190" s="4"/>
      <c r="C190" s="4"/>
      <c r="D190" s="4"/>
      <c r="E190" s="9" t="s">
        <v>465</v>
      </c>
      <c r="F190" s="76" t="s">
        <v>440</v>
      </c>
      <c r="G190" s="8" t="s">
        <v>439</v>
      </c>
      <c r="H190" s="8" t="s">
        <v>438</v>
      </c>
      <c r="I190" s="8" t="s">
        <v>437</v>
      </c>
      <c r="J190" s="59">
        <v>100</v>
      </c>
      <c r="K190" s="6" t="s">
        <v>464</v>
      </c>
      <c r="L190" s="59">
        <v>100</v>
      </c>
      <c r="M190" s="35"/>
      <c r="N190" s="59">
        <v>100</v>
      </c>
      <c r="O190" s="35"/>
      <c r="P190" s="59">
        <v>100</v>
      </c>
      <c r="Q190" s="25"/>
      <c r="R190" s="59">
        <v>100</v>
      </c>
      <c r="S190" s="25"/>
      <c r="T190" s="35"/>
      <c r="U190" s="25"/>
      <c r="V190" s="25"/>
      <c r="W190" s="25"/>
      <c r="X190" s="35"/>
      <c r="Y190" s="35"/>
    </row>
    <row r="191" spans="1:25" ht="251.25" customHeight="1" x14ac:dyDescent="0.25">
      <c r="A191" s="4" t="s">
        <v>463</v>
      </c>
      <c r="B191" s="4"/>
      <c r="C191" s="4"/>
      <c r="D191" s="4"/>
      <c r="E191" s="9" t="s">
        <v>462</v>
      </c>
      <c r="F191" s="76" t="s">
        <v>461</v>
      </c>
      <c r="G191" s="8" t="s">
        <v>231</v>
      </c>
      <c r="H191" s="8" t="s">
        <v>267</v>
      </c>
      <c r="I191" s="8" t="s">
        <v>433</v>
      </c>
      <c r="J191" s="59">
        <v>0</v>
      </c>
      <c r="K191" s="25" t="s">
        <v>460</v>
      </c>
      <c r="L191" s="59">
        <v>0</v>
      </c>
      <c r="M191" s="35"/>
      <c r="N191" s="59">
        <v>0</v>
      </c>
      <c r="O191" s="35"/>
      <c r="P191" s="59">
        <v>0</v>
      </c>
      <c r="Q191" s="35"/>
      <c r="R191" s="59">
        <v>0</v>
      </c>
      <c r="S191" s="35"/>
      <c r="T191" s="35"/>
      <c r="U191" s="35"/>
      <c r="V191" s="25"/>
      <c r="W191" s="25"/>
      <c r="X191" s="35"/>
      <c r="Y191" s="35"/>
    </row>
    <row r="192" spans="1:25" ht="243.75" customHeight="1" x14ac:dyDescent="0.25">
      <c r="A192" s="4" t="s">
        <v>459</v>
      </c>
      <c r="B192" s="4"/>
      <c r="C192" s="4"/>
      <c r="D192" s="4"/>
      <c r="E192" s="9" t="s">
        <v>458</v>
      </c>
      <c r="F192" s="8" t="s">
        <v>430</v>
      </c>
      <c r="G192" s="8" t="s">
        <v>429</v>
      </c>
      <c r="H192" s="8" t="s">
        <v>428</v>
      </c>
      <c r="I192" s="8" t="s">
        <v>427</v>
      </c>
      <c r="J192" s="59">
        <v>50</v>
      </c>
      <c r="K192" s="35" t="s">
        <v>457</v>
      </c>
      <c r="L192" s="59">
        <v>50</v>
      </c>
      <c r="M192" s="35"/>
      <c r="N192" s="59">
        <v>50</v>
      </c>
      <c r="O192" s="35"/>
      <c r="P192" s="59">
        <v>50</v>
      </c>
      <c r="Q192" s="35"/>
      <c r="R192" s="59">
        <v>50</v>
      </c>
      <c r="S192" s="35"/>
      <c r="T192" s="35"/>
      <c r="U192" s="35"/>
      <c r="V192" s="25"/>
      <c r="W192" s="25"/>
      <c r="X192" s="35"/>
      <c r="Y192" s="35"/>
    </row>
    <row r="193" spans="1:25" s="60" customFormat="1" ht="91.5" customHeight="1" x14ac:dyDescent="0.25">
      <c r="A193" s="16">
        <v>105</v>
      </c>
      <c r="B193" s="16"/>
      <c r="C193" s="15"/>
      <c r="D193" s="63" t="s">
        <v>456</v>
      </c>
      <c r="E193" s="63"/>
      <c r="F193" s="22" t="s">
        <v>455</v>
      </c>
      <c r="G193" s="13"/>
      <c r="H193" s="13"/>
      <c r="I193" s="13"/>
      <c r="J193" s="62">
        <f>AVERAGE(J194:J198)</f>
        <v>100</v>
      </c>
      <c r="K193" s="11"/>
      <c r="L193" s="62">
        <f>AVERAGE(L194:L198)</f>
        <v>100</v>
      </c>
      <c r="M193" s="61"/>
      <c r="N193" s="62">
        <f>AVERAGE(N194:N198)</f>
        <v>100</v>
      </c>
      <c r="O193" s="61"/>
      <c r="P193" s="62">
        <f>AVERAGE(P194:P198)</f>
        <v>100</v>
      </c>
      <c r="Q193" s="61"/>
      <c r="R193" s="62">
        <f>AVERAGE(R194:R198)</f>
        <v>100</v>
      </c>
      <c r="S193" s="61"/>
      <c r="T193" s="62" t="e">
        <f>AVERAGE(T194:T198)</f>
        <v>#DIV/0!</v>
      </c>
      <c r="U193" s="61"/>
      <c r="V193" s="12" t="e">
        <f>AVERAGE(V194:V198)</f>
        <v>#DIV/0!</v>
      </c>
      <c r="W193" s="11"/>
      <c r="X193" s="62" t="e">
        <f>AVERAGE(X194:X198)</f>
        <v>#DIV/0!</v>
      </c>
      <c r="Y193" s="61"/>
    </row>
    <row r="194" spans="1:25" ht="75" x14ac:dyDescent="0.25">
      <c r="A194" s="4" t="s">
        <v>454</v>
      </c>
      <c r="B194" s="4"/>
      <c r="C194" s="4"/>
      <c r="D194" s="4"/>
      <c r="E194" s="9" t="s">
        <v>453</v>
      </c>
      <c r="F194" s="8" t="s">
        <v>452</v>
      </c>
      <c r="G194" s="8" t="s">
        <v>451</v>
      </c>
      <c r="H194" s="8" t="s">
        <v>450</v>
      </c>
      <c r="I194" s="8" t="s">
        <v>449</v>
      </c>
      <c r="J194" s="59">
        <v>100</v>
      </c>
      <c r="K194" s="6" t="s">
        <v>448</v>
      </c>
      <c r="L194" s="59">
        <v>100</v>
      </c>
      <c r="M194" s="35"/>
      <c r="N194" s="59">
        <v>100</v>
      </c>
      <c r="O194" s="35"/>
      <c r="P194" s="59">
        <v>100</v>
      </c>
      <c r="Q194" s="35"/>
      <c r="R194" s="59">
        <v>100</v>
      </c>
      <c r="S194" s="35"/>
      <c r="T194" s="35"/>
      <c r="U194" s="35"/>
      <c r="V194" s="25"/>
      <c r="W194" s="25"/>
      <c r="X194" s="35"/>
      <c r="Y194" s="35"/>
    </row>
    <row r="195" spans="1:25" ht="135" x14ac:dyDescent="0.25">
      <c r="A195" s="4" t="s">
        <v>447</v>
      </c>
      <c r="B195" s="4"/>
      <c r="C195" s="4"/>
      <c r="D195" s="4"/>
      <c r="E195" s="9" t="s">
        <v>446</v>
      </c>
      <c r="F195" s="8" t="s">
        <v>445</v>
      </c>
      <c r="G195" s="8" t="s">
        <v>444</v>
      </c>
      <c r="H195" s="8" t="s">
        <v>443</v>
      </c>
      <c r="I195" s="8" t="s">
        <v>219</v>
      </c>
      <c r="J195" s="59"/>
      <c r="K195" s="25"/>
      <c r="L195" s="59"/>
      <c r="M195" s="35"/>
      <c r="N195" s="59"/>
      <c r="O195" s="35"/>
      <c r="P195" s="59"/>
      <c r="Q195" s="35"/>
      <c r="R195" s="59"/>
      <c r="S195" s="35"/>
      <c r="T195" s="35"/>
      <c r="U195" s="35"/>
      <c r="V195" s="25"/>
      <c r="W195" s="25"/>
      <c r="X195" s="35"/>
      <c r="Y195" s="35"/>
    </row>
    <row r="196" spans="1:25" ht="75" x14ac:dyDescent="0.25">
      <c r="A196" s="4" t="s">
        <v>442</v>
      </c>
      <c r="B196" s="4"/>
      <c r="C196" s="4"/>
      <c r="D196" s="4"/>
      <c r="E196" s="9" t="s">
        <v>441</v>
      </c>
      <c r="F196" s="8" t="s">
        <v>440</v>
      </c>
      <c r="G196" s="8" t="s">
        <v>439</v>
      </c>
      <c r="H196" s="8" t="s">
        <v>438</v>
      </c>
      <c r="I196" s="8" t="s">
        <v>437</v>
      </c>
      <c r="J196" s="59"/>
      <c r="K196" s="25"/>
      <c r="L196" s="59"/>
      <c r="M196" s="25"/>
      <c r="N196" s="59"/>
      <c r="O196" s="35"/>
      <c r="P196" s="59"/>
      <c r="Q196" s="25"/>
      <c r="R196" s="59"/>
      <c r="S196" s="35"/>
      <c r="T196" s="35"/>
      <c r="U196" s="35"/>
      <c r="V196" s="25"/>
      <c r="W196" s="25"/>
      <c r="X196" s="35"/>
      <c r="Y196" s="35"/>
    </row>
    <row r="197" spans="1:25" ht="90" x14ac:dyDescent="0.25">
      <c r="A197" s="4" t="s">
        <v>436</v>
      </c>
      <c r="B197" s="4"/>
      <c r="C197" s="4"/>
      <c r="D197" s="4"/>
      <c r="E197" s="9" t="s">
        <v>435</v>
      </c>
      <c r="F197" s="8" t="s">
        <v>434</v>
      </c>
      <c r="G197" s="8" t="s">
        <v>231</v>
      </c>
      <c r="H197" s="8" t="s">
        <v>267</v>
      </c>
      <c r="I197" s="8" t="s">
        <v>433</v>
      </c>
      <c r="J197" s="59"/>
      <c r="K197" s="25"/>
      <c r="L197" s="59"/>
      <c r="M197" s="35"/>
      <c r="N197" s="59"/>
      <c r="O197" s="35"/>
      <c r="P197" s="59"/>
      <c r="Q197" s="35"/>
      <c r="R197" s="59"/>
      <c r="S197" s="35"/>
      <c r="T197" s="35"/>
      <c r="U197" s="35"/>
      <c r="V197" s="25"/>
      <c r="W197" s="25"/>
      <c r="X197" s="35"/>
      <c r="Y197" s="35"/>
    </row>
    <row r="198" spans="1:25" ht="45" x14ac:dyDescent="0.25">
      <c r="A198" s="4" t="s">
        <v>432</v>
      </c>
      <c r="B198" s="4"/>
      <c r="C198" s="4"/>
      <c r="D198" s="4"/>
      <c r="E198" s="9" t="s">
        <v>431</v>
      </c>
      <c r="F198" s="8" t="s">
        <v>430</v>
      </c>
      <c r="G198" s="8" t="s">
        <v>429</v>
      </c>
      <c r="H198" s="8" t="s">
        <v>428</v>
      </c>
      <c r="I198" s="8" t="s">
        <v>427</v>
      </c>
      <c r="J198" s="59"/>
      <c r="K198" s="25"/>
      <c r="L198" s="59"/>
      <c r="M198" s="25"/>
      <c r="N198" s="59"/>
      <c r="O198" s="35"/>
      <c r="P198" s="59"/>
      <c r="Q198" s="35"/>
      <c r="R198" s="59"/>
      <c r="S198" s="35"/>
      <c r="T198" s="35"/>
      <c r="U198" s="35"/>
      <c r="V198" s="25"/>
      <c r="W198" s="25"/>
      <c r="X198" s="35"/>
      <c r="Y198" s="35"/>
    </row>
    <row r="199" spans="1:25" ht="90" x14ac:dyDescent="0.25">
      <c r="A199" s="4">
        <v>106</v>
      </c>
      <c r="B199" s="4"/>
      <c r="C199" s="4"/>
      <c r="D199" s="9" t="s">
        <v>426</v>
      </c>
      <c r="E199" s="9"/>
      <c r="F199" s="8" t="s">
        <v>425</v>
      </c>
      <c r="G199" s="8" t="s">
        <v>8</v>
      </c>
      <c r="H199" s="8" t="s">
        <v>424</v>
      </c>
      <c r="I199" s="8" t="s">
        <v>423</v>
      </c>
      <c r="J199" s="26">
        <v>100</v>
      </c>
      <c r="K199" s="25"/>
      <c r="L199" s="26">
        <v>100</v>
      </c>
      <c r="M199" s="35"/>
      <c r="N199" s="26">
        <v>100</v>
      </c>
      <c r="O199" s="35"/>
      <c r="P199" s="26">
        <v>100</v>
      </c>
      <c r="Q199" s="35"/>
      <c r="R199" s="26">
        <v>100</v>
      </c>
      <c r="S199" s="35"/>
      <c r="T199" s="35"/>
      <c r="U199" s="35"/>
      <c r="V199" s="25"/>
      <c r="W199" s="25"/>
      <c r="X199" s="35"/>
      <c r="Y199" s="35"/>
    </row>
    <row r="200" spans="1:25" ht="210" x14ac:dyDescent="0.25">
      <c r="A200" s="4">
        <v>107</v>
      </c>
      <c r="B200" s="4"/>
      <c r="C200" s="4"/>
      <c r="D200" s="9" t="s">
        <v>422</v>
      </c>
      <c r="E200" s="9"/>
      <c r="F200" s="8" t="s">
        <v>421</v>
      </c>
      <c r="G200" s="8" t="s">
        <v>420</v>
      </c>
      <c r="H200" s="8" t="s">
        <v>419</v>
      </c>
      <c r="I200" s="8" t="s">
        <v>418</v>
      </c>
      <c r="J200" s="26">
        <v>100</v>
      </c>
      <c r="K200" s="6" t="s">
        <v>417</v>
      </c>
      <c r="L200" s="26">
        <v>100</v>
      </c>
      <c r="M200" s="35"/>
      <c r="N200" s="26">
        <v>100</v>
      </c>
      <c r="O200" s="35"/>
      <c r="P200" s="26">
        <v>100</v>
      </c>
      <c r="Q200" s="35"/>
      <c r="R200" s="26">
        <v>100</v>
      </c>
      <c r="S200" s="35"/>
      <c r="T200" s="35"/>
      <c r="U200" s="35"/>
      <c r="V200" s="25"/>
      <c r="W200" s="25"/>
      <c r="X200" s="35"/>
      <c r="Y200" s="35"/>
    </row>
    <row r="201" spans="1:25" ht="285" x14ac:dyDescent="0.25">
      <c r="A201" s="4">
        <v>108</v>
      </c>
      <c r="B201" s="4"/>
      <c r="C201" s="4"/>
      <c r="D201" s="9" t="s">
        <v>416</v>
      </c>
      <c r="E201" s="9"/>
      <c r="F201" s="8" t="s">
        <v>415</v>
      </c>
      <c r="G201" s="8" t="s">
        <v>8</v>
      </c>
      <c r="H201" s="8" t="s">
        <v>414</v>
      </c>
      <c r="I201" s="8" t="s">
        <v>413</v>
      </c>
      <c r="J201" s="26">
        <v>0</v>
      </c>
      <c r="K201" s="6" t="s">
        <v>412</v>
      </c>
      <c r="L201" s="26">
        <v>0</v>
      </c>
      <c r="M201" s="35"/>
      <c r="N201" s="26">
        <v>0</v>
      </c>
      <c r="O201" s="35"/>
      <c r="P201" s="26">
        <v>0</v>
      </c>
      <c r="Q201" s="35"/>
      <c r="R201" s="26">
        <v>0</v>
      </c>
      <c r="S201" s="79"/>
      <c r="T201" s="35"/>
      <c r="U201" s="79"/>
      <c r="V201" s="25"/>
      <c r="W201" s="25"/>
      <c r="X201" s="35"/>
      <c r="Y201" s="35"/>
    </row>
    <row r="202" spans="1:25" ht="60" x14ac:dyDescent="0.25">
      <c r="A202" s="4">
        <v>109</v>
      </c>
      <c r="B202" s="4"/>
      <c r="C202" s="4"/>
      <c r="D202" s="9" t="s">
        <v>411</v>
      </c>
      <c r="E202" s="9"/>
      <c r="F202" s="8" t="s">
        <v>410</v>
      </c>
      <c r="G202" s="8" t="s">
        <v>409</v>
      </c>
      <c r="H202" s="8" t="s">
        <v>408</v>
      </c>
      <c r="I202" s="8" t="s">
        <v>407</v>
      </c>
      <c r="J202" s="59">
        <v>50</v>
      </c>
      <c r="K202" s="6" t="s">
        <v>406</v>
      </c>
      <c r="L202" s="59">
        <v>50</v>
      </c>
      <c r="M202" s="35"/>
      <c r="N202" s="59">
        <v>50</v>
      </c>
      <c r="O202" s="35"/>
      <c r="P202" s="59">
        <v>50</v>
      </c>
      <c r="Q202" s="35"/>
      <c r="R202" s="59">
        <v>50</v>
      </c>
      <c r="S202" s="35"/>
      <c r="T202" s="35"/>
      <c r="U202" s="35"/>
      <c r="V202" s="25"/>
      <c r="W202" s="25"/>
      <c r="X202" s="35"/>
      <c r="Y202" s="35"/>
    </row>
    <row r="203" spans="1:25" s="49" customFormat="1" ht="84.75" customHeight="1" x14ac:dyDescent="0.25">
      <c r="A203" s="20"/>
      <c r="B203" s="20"/>
      <c r="C203" s="21" t="s">
        <v>405</v>
      </c>
      <c r="D203" s="20"/>
      <c r="E203" s="54"/>
      <c r="F203" s="53" t="s">
        <v>404</v>
      </c>
      <c r="G203" s="52"/>
      <c r="H203" s="52"/>
      <c r="I203" s="52"/>
      <c r="J203" s="51">
        <f>AVERAGE(J204:J208)</f>
        <v>50</v>
      </c>
      <c r="K203" s="18"/>
      <c r="L203" s="51">
        <f>AVERAGE(L204:L208)</f>
        <v>50</v>
      </c>
      <c r="M203" s="50"/>
      <c r="N203" s="51">
        <f>AVERAGE(N204:N208)</f>
        <v>50</v>
      </c>
      <c r="O203" s="50"/>
      <c r="P203" s="51">
        <f>AVERAGE(P204:P208)</f>
        <v>50</v>
      </c>
      <c r="Q203" s="50"/>
      <c r="R203" s="51">
        <f>AVERAGE(R204:R208)</f>
        <v>50</v>
      </c>
      <c r="S203" s="50"/>
      <c r="T203" s="51" t="e">
        <f>AVERAGE(T204:T208)</f>
        <v>#DIV/0!</v>
      </c>
      <c r="U203" s="50"/>
      <c r="V203" s="19" t="e">
        <f>AVERAGE(V205:V208)</f>
        <v>#DIV/0!</v>
      </c>
      <c r="W203" s="18"/>
      <c r="X203" s="51" t="e">
        <f>AVERAGE(X204:X208)</f>
        <v>#DIV/0!</v>
      </c>
      <c r="Y203" s="50"/>
    </row>
    <row r="204" spans="1:25" ht="60" x14ac:dyDescent="0.25">
      <c r="A204" s="4">
        <v>110</v>
      </c>
      <c r="B204" s="4"/>
      <c r="C204" s="4"/>
      <c r="D204" s="9" t="s">
        <v>403</v>
      </c>
      <c r="E204" s="9"/>
      <c r="F204" s="8" t="s">
        <v>402</v>
      </c>
      <c r="G204" s="8" t="s">
        <v>401</v>
      </c>
      <c r="H204" s="8" t="s">
        <v>400</v>
      </c>
      <c r="I204" s="8" t="s">
        <v>399</v>
      </c>
      <c r="J204" s="59">
        <v>0</v>
      </c>
      <c r="K204" s="6" t="s">
        <v>398</v>
      </c>
      <c r="L204" s="59">
        <v>0</v>
      </c>
      <c r="M204" s="35"/>
      <c r="N204" s="59">
        <v>0</v>
      </c>
      <c r="O204" s="35"/>
      <c r="P204" s="59">
        <v>0</v>
      </c>
      <c r="Q204" s="35"/>
      <c r="R204" s="59">
        <v>0</v>
      </c>
      <c r="S204" s="35"/>
      <c r="T204" s="35"/>
      <c r="U204" s="35"/>
      <c r="V204" s="25"/>
      <c r="W204" s="25"/>
      <c r="X204" s="35"/>
      <c r="Y204" s="35"/>
    </row>
    <row r="205" spans="1:25" s="72" customFormat="1" ht="105" x14ac:dyDescent="0.25">
      <c r="A205" s="78">
        <v>111</v>
      </c>
      <c r="B205" s="78"/>
      <c r="C205" s="78"/>
      <c r="D205" s="77" t="s">
        <v>397</v>
      </c>
      <c r="E205" s="77"/>
      <c r="F205" s="76" t="s">
        <v>396</v>
      </c>
      <c r="G205" s="76" t="s">
        <v>378</v>
      </c>
      <c r="H205" s="76" t="s">
        <v>377</v>
      </c>
      <c r="I205" s="76" t="s">
        <v>395</v>
      </c>
      <c r="J205" s="75">
        <v>100</v>
      </c>
      <c r="K205" s="73"/>
      <c r="L205" s="75">
        <v>100</v>
      </c>
      <c r="M205" s="73"/>
      <c r="N205" s="75">
        <v>100</v>
      </c>
      <c r="O205" s="73"/>
      <c r="P205" s="75">
        <v>100</v>
      </c>
      <c r="Q205" s="64"/>
      <c r="R205" s="75">
        <v>100</v>
      </c>
      <c r="S205" s="64"/>
      <c r="T205" s="73"/>
      <c r="U205" s="64"/>
      <c r="V205" s="74"/>
      <c r="W205" s="64"/>
      <c r="X205" s="73"/>
      <c r="Y205" s="31"/>
    </row>
    <row r="206" spans="1:25" ht="60" x14ac:dyDescent="0.25">
      <c r="A206" s="4">
        <v>112</v>
      </c>
      <c r="B206" s="4"/>
      <c r="C206" s="4"/>
      <c r="D206" s="9" t="s">
        <v>394</v>
      </c>
      <c r="E206" s="9"/>
      <c r="F206" s="8" t="s">
        <v>393</v>
      </c>
      <c r="G206" s="8" t="s">
        <v>392</v>
      </c>
      <c r="H206" s="8" t="s">
        <v>391</v>
      </c>
      <c r="I206" s="8" t="s">
        <v>390</v>
      </c>
      <c r="J206" s="59">
        <v>0</v>
      </c>
      <c r="K206" s="6" t="s">
        <v>389</v>
      </c>
      <c r="L206" s="59">
        <v>0</v>
      </c>
      <c r="M206" s="35"/>
      <c r="N206" s="59">
        <v>0</v>
      </c>
      <c r="O206" s="35"/>
      <c r="P206" s="59">
        <v>0</v>
      </c>
      <c r="Q206" s="35"/>
      <c r="R206" s="59">
        <v>0</v>
      </c>
      <c r="S206" s="35"/>
      <c r="T206" s="35"/>
      <c r="U206" s="35"/>
      <c r="V206" s="25"/>
      <c r="W206" s="25"/>
      <c r="X206" s="35"/>
      <c r="Y206" s="35"/>
    </row>
    <row r="207" spans="1:25" ht="120" x14ac:dyDescent="0.25">
      <c r="A207" s="4">
        <v>113</v>
      </c>
      <c r="B207" s="4"/>
      <c r="C207" s="4"/>
      <c r="D207" s="9" t="s">
        <v>388</v>
      </c>
      <c r="E207" s="9"/>
      <c r="F207" s="8" t="s">
        <v>387</v>
      </c>
      <c r="G207" s="8" t="s">
        <v>386</v>
      </c>
      <c r="H207" s="8" t="s">
        <v>385</v>
      </c>
      <c r="I207" s="8" t="s">
        <v>384</v>
      </c>
      <c r="J207" s="59">
        <v>100</v>
      </c>
      <c r="K207" s="6" t="s">
        <v>383</v>
      </c>
      <c r="L207" s="59">
        <v>100</v>
      </c>
      <c r="M207" s="35"/>
      <c r="N207" s="59">
        <v>100</v>
      </c>
      <c r="O207" s="71"/>
      <c r="P207" s="59">
        <v>100</v>
      </c>
      <c r="Q207" s="35"/>
      <c r="R207" s="59">
        <v>100</v>
      </c>
      <c r="S207" s="25"/>
      <c r="T207" s="35"/>
      <c r="U207" s="25"/>
      <c r="V207" s="25"/>
      <c r="W207" s="25"/>
      <c r="X207" s="35"/>
      <c r="Y207" s="35"/>
    </row>
    <row r="208" spans="1:25" s="60" customFormat="1" ht="69" x14ac:dyDescent="0.25">
      <c r="A208" s="16">
        <v>114</v>
      </c>
      <c r="B208" s="16"/>
      <c r="C208" s="16"/>
      <c r="D208" s="70" t="s">
        <v>382</v>
      </c>
      <c r="E208" s="70"/>
      <c r="F208" s="13" t="s">
        <v>382</v>
      </c>
      <c r="G208" s="69"/>
      <c r="H208" s="69"/>
      <c r="I208" s="69"/>
      <c r="J208" s="62">
        <f>AVERAGE(J209:J211)</f>
        <v>50</v>
      </c>
      <c r="K208" s="11"/>
      <c r="L208" s="62">
        <f>AVERAGE(L209:L211)</f>
        <v>50</v>
      </c>
      <c r="M208" s="61"/>
      <c r="N208" s="62">
        <f>AVERAGE(N209:N211)</f>
        <v>50</v>
      </c>
      <c r="O208" s="61"/>
      <c r="P208" s="62">
        <f>AVERAGE(P209:P211)</f>
        <v>50</v>
      </c>
      <c r="Q208" s="61"/>
      <c r="R208" s="62">
        <f>AVERAGE(R209:R211)</f>
        <v>50</v>
      </c>
      <c r="S208" s="11"/>
      <c r="T208" s="62" t="e">
        <f>AVERAGE(T209:T211)</f>
        <v>#DIV/0!</v>
      </c>
      <c r="U208" s="11"/>
      <c r="V208" s="12" t="e">
        <f>AVERAGE(V209:V211)</f>
        <v>#DIV/0!</v>
      </c>
      <c r="W208" s="11"/>
      <c r="X208" s="62" t="e">
        <f>AVERAGE(X209:X211)</f>
        <v>#DIV/0!</v>
      </c>
      <c r="Y208" s="61"/>
    </row>
    <row r="209" spans="1:25" ht="120" x14ac:dyDescent="0.25">
      <c r="A209" s="4" t="s">
        <v>381</v>
      </c>
      <c r="B209" s="4"/>
      <c r="C209" s="4"/>
      <c r="D209" s="4"/>
      <c r="E209" s="9" t="s">
        <v>380</v>
      </c>
      <c r="F209" s="8" t="s">
        <v>379</v>
      </c>
      <c r="G209" s="68" t="s">
        <v>378</v>
      </c>
      <c r="H209" s="68" t="s">
        <v>377</v>
      </c>
      <c r="I209" s="68" t="s">
        <v>376</v>
      </c>
      <c r="J209" s="31">
        <v>50</v>
      </c>
      <c r="K209" s="6" t="s">
        <v>375</v>
      </c>
      <c r="L209" s="31">
        <v>50</v>
      </c>
      <c r="M209" s="31"/>
      <c r="N209" s="31">
        <v>50</v>
      </c>
      <c r="O209" s="31"/>
      <c r="P209" s="31">
        <v>50</v>
      </c>
      <c r="Q209" s="31"/>
      <c r="R209" s="31">
        <v>50</v>
      </c>
      <c r="S209" s="31"/>
      <c r="T209" s="31"/>
      <c r="U209" s="31"/>
      <c r="V209" s="64"/>
      <c r="W209" s="64"/>
      <c r="X209" s="31"/>
      <c r="Y209" s="31"/>
    </row>
    <row r="210" spans="1:25" ht="45" x14ac:dyDescent="0.3">
      <c r="A210" s="4" t="s">
        <v>374</v>
      </c>
      <c r="B210" s="4"/>
      <c r="C210" s="4"/>
      <c r="D210" s="4"/>
      <c r="E210" s="65" t="s">
        <v>373</v>
      </c>
      <c r="F210" s="8" t="s">
        <v>372</v>
      </c>
      <c r="G210" s="8" t="s">
        <v>371</v>
      </c>
      <c r="H210" s="8" t="s">
        <v>370</v>
      </c>
      <c r="I210" s="8" t="s">
        <v>369</v>
      </c>
      <c r="J210" s="66">
        <v>0</v>
      </c>
      <c r="K210" s="67"/>
      <c r="L210" s="66">
        <v>0</v>
      </c>
      <c r="M210" s="31"/>
      <c r="N210" s="66">
        <v>0</v>
      </c>
      <c r="O210" s="31"/>
      <c r="P210" s="66">
        <v>0</v>
      </c>
      <c r="Q210" s="31"/>
      <c r="R210" s="66">
        <v>0</v>
      </c>
      <c r="S210" s="31"/>
      <c r="T210" s="31"/>
      <c r="U210" s="31"/>
      <c r="V210" s="64"/>
      <c r="W210" s="64"/>
      <c r="X210" s="31"/>
      <c r="Y210" s="31"/>
    </row>
    <row r="211" spans="1:25" ht="178.5" customHeight="1" x14ac:dyDescent="0.3">
      <c r="A211" s="4" t="s">
        <v>368</v>
      </c>
      <c r="B211" s="4"/>
      <c r="C211" s="4"/>
      <c r="D211" s="4"/>
      <c r="E211" s="65" t="s">
        <v>367</v>
      </c>
      <c r="F211" s="8" t="s">
        <v>366</v>
      </c>
      <c r="G211" s="8" t="s">
        <v>365</v>
      </c>
      <c r="H211" s="8" t="s">
        <v>364</v>
      </c>
      <c r="I211" s="8" t="s">
        <v>363</v>
      </c>
      <c r="J211" s="59">
        <v>100</v>
      </c>
      <c r="K211" s="6" t="s">
        <v>362</v>
      </c>
      <c r="L211" s="59">
        <v>100</v>
      </c>
      <c r="M211" s="35"/>
      <c r="N211" s="59">
        <v>100</v>
      </c>
      <c r="O211" s="35"/>
      <c r="P211" s="59">
        <v>100</v>
      </c>
      <c r="Q211" s="35"/>
      <c r="R211" s="59">
        <v>100</v>
      </c>
      <c r="S211" s="64"/>
      <c r="T211" s="31"/>
      <c r="U211" s="64"/>
      <c r="V211" s="64"/>
      <c r="W211" s="64"/>
      <c r="X211" s="31"/>
      <c r="Y211" s="31"/>
    </row>
    <row r="212" spans="1:25" s="49" customFormat="1" ht="80.25" customHeight="1" x14ac:dyDescent="0.25">
      <c r="A212" s="20"/>
      <c r="B212" s="20"/>
      <c r="C212" s="21" t="s">
        <v>361</v>
      </c>
      <c r="D212" s="20"/>
      <c r="E212" s="54"/>
      <c r="F212" s="53" t="s">
        <v>360</v>
      </c>
      <c r="G212" s="52"/>
      <c r="H212" s="52"/>
      <c r="I212" s="52"/>
      <c r="J212" s="51">
        <f>AVERAGE(J213,J216)</f>
        <v>100</v>
      </c>
      <c r="K212" s="18"/>
      <c r="L212" s="51">
        <f>AVERAGE(L213,L216)</f>
        <v>100</v>
      </c>
      <c r="M212" s="50"/>
      <c r="N212" s="51">
        <f>AVERAGE(N213,N216)</f>
        <v>100</v>
      </c>
      <c r="O212" s="50"/>
      <c r="P212" s="51">
        <f>AVERAGE(P213,P216)</f>
        <v>100</v>
      </c>
      <c r="Q212" s="50"/>
      <c r="R212" s="51">
        <f>AVERAGE(R213,R216)</f>
        <v>100</v>
      </c>
      <c r="S212" s="50"/>
      <c r="T212" s="51" t="e">
        <f>AVERAGE(T213,T216)</f>
        <v>#DIV/0!</v>
      </c>
      <c r="U212" s="50"/>
      <c r="V212" s="19" t="e">
        <f>AVERAGE(V213,V216)</f>
        <v>#DIV/0!</v>
      </c>
      <c r="W212" s="18"/>
      <c r="X212" s="51" t="e">
        <f>AVERAGE(X213,X216)</f>
        <v>#DIV/0!</v>
      </c>
      <c r="Y212" s="50"/>
    </row>
    <row r="213" spans="1:25" s="60" customFormat="1" ht="80.25" customHeight="1" x14ac:dyDescent="0.25">
      <c r="A213" s="16">
        <v>115</v>
      </c>
      <c r="B213" s="16"/>
      <c r="C213" s="15"/>
      <c r="D213" s="63" t="s">
        <v>359</v>
      </c>
      <c r="E213" s="63"/>
      <c r="F213" s="22" t="s">
        <v>359</v>
      </c>
      <c r="G213" s="13"/>
      <c r="H213" s="13"/>
      <c r="I213" s="13"/>
      <c r="J213" s="62">
        <f>AVERAGE(J214:J215)</f>
        <v>100</v>
      </c>
      <c r="K213" s="11"/>
      <c r="L213" s="62">
        <f>AVERAGE(L214:L215)</f>
        <v>100</v>
      </c>
      <c r="M213" s="61"/>
      <c r="N213" s="62">
        <f>AVERAGE(N214:N215)</f>
        <v>100</v>
      </c>
      <c r="O213" s="61"/>
      <c r="P213" s="62">
        <f>AVERAGE(P214:P215)</f>
        <v>100</v>
      </c>
      <c r="Q213" s="61"/>
      <c r="R213" s="62">
        <f>AVERAGE(R214:R215)</f>
        <v>100</v>
      </c>
      <c r="S213" s="61"/>
      <c r="T213" s="62" t="e">
        <f>AVERAGE(T214:T215)</f>
        <v>#DIV/0!</v>
      </c>
      <c r="U213" s="61"/>
      <c r="V213" s="12" t="e">
        <f>AVERAGE(V214:V215)</f>
        <v>#DIV/0!</v>
      </c>
      <c r="W213" s="11"/>
      <c r="X213" s="62" t="e">
        <f>AVERAGE(X214:X215)</f>
        <v>#DIV/0!</v>
      </c>
      <c r="Y213" s="61"/>
    </row>
    <row r="214" spans="1:25" ht="312" customHeight="1" x14ac:dyDescent="0.25">
      <c r="A214" s="4" t="s">
        <v>358</v>
      </c>
      <c r="B214" s="4"/>
      <c r="C214" s="4"/>
      <c r="D214" s="4"/>
      <c r="E214" s="9" t="s">
        <v>357</v>
      </c>
      <c r="F214" s="8" t="s">
        <v>356</v>
      </c>
      <c r="G214" s="8" t="s">
        <v>355</v>
      </c>
      <c r="H214" s="8" t="s">
        <v>354</v>
      </c>
      <c r="I214" s="8" t="s">
        <v>353</v>
      </c>
      <c r="J214" s="59">
        <v>100</v>
      </c>
      <c r="K214" s="25"/>
      <c r="L214" s="59">
        <v>100</v>
      </c>
      <c r="M214" s="35"/>
      <c r="N214" s="59">
        <v>100</v>
      </c>
      <c r="O214" s="35"/>
      <c r="P214" s="59">
        <v>100</v>
      </c>
      <c r="Q214" s="35"/>
      <c r="R214" s="59">
        <v>100</v>
      </c>
      <c r="S214" s="35"/>
      <c r="T214" s="35"/>
      <c r="U214" s="35"/>
      <c r="V214" s="25"/>
      <c r="W214" s="25"/>
      <c r="X214" s="35"/>
      <c r="Y214" s="35"/>
    </row>
    <row r="215" spans="1:25" ht="105" x14ac:dyDescent="0.25">
      <c r="A215" s="4" t="s">
        <v>352</v>
      </c>
      <c r="B215" s="4"/>
      <c r="C215" s="4"/>
      <c r="D215" s="4"/>
      <c r="E215" s="9" t="s">
        <v>351</v>
      </c>
      <c r="F215" s="8" t="s">
        <v>350</v>
      </c>
      <c r="G215" s="8" t="s">
        <v>349</v>
      </c>
      <c r="H215" s="8" t="s">
        <v>348</v>
      </c>
      <c r="I215" s="8" t="s">
        <v>347</v>
      </c>
      <c r="J215" s="59"/>
      <c r="K215" s="25"/>
      <c r="L215" s="59"/>
      <c r="M215" s="35"/>
      <c r="N215" s="59"/>
      <c r="O215" s="35"/>
      <c r="P215" s="59"/>
      <c r="Q215" s="35"/>
      <c r="R215" s="59"/>
      <c r="S215" s="35"/>
      <c r="T215" s="35"/>
      <c r="U215" s="35"/>
      <c r="V215" s="25"/>
      <c r="W215" s="25"/>
      <c r="X215" s="35"/>
      <c r="Y215" s="35"/>
    </row>
    <row r="216" spans="1:25" ht="51.75" x14ac:dyDescent="0.25">
      <c r="A216" s="4">
        <v>116</v>
      </c>
      <c r="B216" s="4"/>
      <c r="C216" s="4"/>
      <c r="D216" s="9" t="s">
        <v>346</v>
      </c>
      <c r="E216" s="9"/>
      <c r="F216" s="8" t="s">
        <v>345</v>
      </c>
      <c r="G216" s="8" t="s">
        <v>344</v>
      </c>
      <c r="H216" s="8" t="s">
        <v>343</v>
      </c>
      <c r="I216" s="8" t="s">
        <v>342</v>
      </c>
      <c r="J216" s="59">
        <v>100</v>
      </c>
      <c r="K216" s="25"/>
      <c r="L216" s="59">
        <v>100</v>
      </c>
      <c r="M216" s="35"/>
      <c r="N216" s="59">
        <v>100</v>
      </c>
      <c r="O216" s="35"/>
      <c r="P216" s="59">
        <v>100</v>
      </c>
      <c r="Q216" s="35"/>
      <c r="R216" s="59">
        <v>100</v>
      </c>
      <c r="S216" s="35"/>
      <c r="T216" s="35"/>
      <c r="U216" s="35"/>
      <c r="V216" s="25"/>
      <c r="W216" s="25"/>
      <c r="X216" s="35"/>
      <c r="Y216" s="35"/>
    </row>
    <row r="217" spans="1:25" s="49" customFormat="1" ht="60" x14ac:dyDescent="0.25">
      <c r="A217" s="20"/>
      <c r="B217" s="21" t="s">
        <v>341</v>
      </c>
      <c r="C217" s="20"/>
      <c r="D217" s="20"/>
      <c r="E217" s="20"/>
      <c r="F217" s="20" t="s">
        <v>340</v>
      </c>
      <c r="G217" s="20"/>
      <c r="H217" s="20"/>
      <c r="I217" s="20"/>
      <c r="J217" s="51">
        <f>AVERAGE(J218,J225,J231,J240)</f>
        <v>78.506944444444443</v>
      </c>
      <c r="K217" s="50"/>
      <c r="L217" s="51">
        <f>AVERAGE(L218,L225,L231,L240)</f>
        <v>78.506944444444443</v>
      </c>
      <c r="M217" s="50"/>
      <c r="N217" s="51">
        <f>AVERAGE(N218,N225,N231,N240)</f>
        <v>78.506944444444443</v>
      </c>
      <c r="O217" s="50"/>
      <c r="P217" s="51">
        <f>AVERAGE(P218,P225,P231,P240)</f>
        <v>78.506944444444443</v>
      </c>
      <c r="Q217" s="50"/>
      <c r="R217" s="51">
        <f>AVERAGE(R218,R225,R231,R240)</f>
        <v>78.506944444444443</v>
      </c>
      <c r="S217" s="50"/>
      <c r="T217" s="51" t="e">
        <f>AVERAGE(T218,T225,T231,T240)</f>
        <v>#DIV/0!</v>
      </c>
      <c r="U217" s="50"/>
      <c r="V217" s="19" t="e">
        <f>AVERAGE(V218,V225,V231,V240)</f>
        <v>#DIV/0!</v>
      </c>
      <c r="W217" s="18"/>
      <c r="X217" s="51" t="e">
        <f>AVERAGE(X218,X225,X231,X240)</f>
        <v>#DIV/0!</v>
      </c>
      <c r="Y217" s="50"/>
    </row>
    <row r="218" spans="1:25" s="49" customFormat="1" ht="45" x14ac:dyDescent="0.25">
      <c r="A218" s="20"/>
      <c r="B218" s="20"/>
      <c r="C218" s="21" t="s">
        <v>339</v>
      </c>
      <c r="D218" s="20"/>
      <c r="E218" s="20"/>
      <c r="F218" s="20" t="s">
        <v>338</v>
      </c>
      <c r="G218" s="20"/>
      <c r="H218" s="20"/>
      <c r="I218" s="20"/>
      <c r="J218" s="51">
        <f>AVERAGE(J219:J224)</f>
        <v>75</v>
      </c>
      <c r="K218" s="50"/>
      <c r="L218" s="58">
        <f>AVERAGE(L219:L224)</f>
        <v>75</v>
      </c>
      <c r="M218" s="50"/>
      <c r="N218" s="51">
        <f>AVERAGE(N219:N224)</f>
        <v>75</v>
      </c>
      <c r="O218" s="50"/>
      <c r="P218" s="51">
        <f>AVERAGE(P219:P224)</f>
        <v>75</v>
      </c>
      <c r="Q218" s="50"/>
      <c r="R218" s="51">
        <f>AVERAGE(R219:R224)</f>
        <v>75</v>
      </c>
      <c r="S218" s="50"/>
      <c r="T218" s="51" t="e">
        <f>AVERAGE(T219:T224)</f>
        <v>#DIV/0!</v>
      </c>
      <c r="U218" s="50"/>
      <c r="V218" s="19" t="e">
        <f>AVERAGE(V219:V224)</f>
        <v>#DIV/0!</v>
      </c>
      <c r="W218" s="18"/>
      <c r="X218" s="51" t="e">
        <f>AVERAGE(X219:X224)</f>
        <v>#DIV/0!</v>
      </c>
      <c r="Y218" s="50"/>
    </row>
    <row r="219" spans="1:25" ht="409.5" x14ac:dyDescent="0.25">
      <c r="A219" s="4">
        <v>117</v>
      </c>
      <c r="B219" s="4"/>
      <c r="C219" s="4"/>
      <c r="D219" s="9" t="s">
        <v>337</v>
      </c>
      <c r="E219" s="9"/>
      <c r="F219" s="8" t="s">
        <v>336</v>
      </c>
      <c r="G219" s="8" t="s">
        <v>250</v>
      </c>
      <c r="H219" s="8" t="s">
        <v>249</v>
      </c>
      <c r="I219" s="8" t="s">
        <v>297</v>
      </c>
      <c r="J219" s="29">
        <v>100</v>
      </c>
      <c r="K219" s="6" t="s">
        <v>335</v>
      </c>
      <c r="L219" s="29">
        <v>100</v>
      </c>
      <c r="M219" s="29"/>
      <c r="N219" s="29">
        <v>100</v>
      </c>
      <c r="O219" s="29"/>
      <c r="P219" s="29">
        <v>100</v>
      </c>
      <c r="Q219" s="29"/>
      <c r="R219" s="29">
        <v>100</v>
      </c>
      <c r="S219" s="29"/>
      <c r="T219" s="29"/>
      <c r="U219" s="29"/>
      <c r="V219" s="6"/>
      <c r="W219" s="6"/>
      <c r="X219" s="29"/>
      <c r="Y219" s="6"/>
    </row>
    <row r="220" spans="1:25" ht="168.75" x14ac:dyDescent="0.25">
      <c r="A220" s="4">
        <v>118</v>
      </c>
      <c r="B220" s="4"/>
      <c r="C220" s="4"/>
      <c r="D220" s="9" t="s">
        <v>334</v>
      </c>
      <c r="E220" s="9"/>
      <c r="F220" s="57" t="s">
        <v>333</v>
      </c>
      <c r="G220" s="8" t="s">
        <v>250</v>
      </c>
      <c r="H220" s="8" t="s">
        <v>249</v>
      </c>
      <c r="I220" s="8" t="s">
        <v>297</v>
      </c>
      <c r="J220" s="29">
        <v>100</v>
      </c>
      <c r="K220" s="6" t="s">
        <v>332</v>
      </c>
      <c r="L220" s="29">
        <v>100</v>
      </c>
      <c r="M220" s="29"/>
      <c r="N220" s="29">
        <v>100</v>
      </c>
      <c r="O220" s="29"/>
      <c r="P220" s="29">
        <v>100</v>
      </c>
      <c r="Q220" s="29"/>
      <c r="R220" s="29">
        <v>100</v>
      </c>
      <c r="S220" s="29"/>
      <c r="T220" s="29"/>
      <c r="U220" s="29"/>
      <c r="V220" s="6"/>
      <c r="W220" s="6"/>
      <c r="X220" s="29"/>
      <c r="Y220" s="6"/>
    </row>
    <row r="221" spans="1:25" ht="255" x14ac:dyDescent="0.25">
      <c r="A221" s="4">
        <v>119</v>
      </c>
      <c r="B221" s="4"/>
      <c r="C221" s="4"/>
      <c r="D221" s="9" t="s">
        <v>331</v>
      </c>
      <c r="E221" s="9"/>
      <c r="F221" s="8" t="s">
        <v>330</v>
      </c>
      <c r="G221" s="8" t="s">
        <v>231</v>
      </c>
      <c r="H221" s="8" t="s">
        <v>273</v>
      </c>
      <c r="I221" s="8" t="s">
        <v>8</v>
      </c>
      <c r="J221" s="29">
        <v>100</v>
      </c>
      <c r="K221" s="6" t="s">
        <v>329</v>
      </c>
      <c r="L221" s="29">
        <v>100</v>
      </c>
      <c r="M221" s="29"/>
      <c r="N221" s="29">
        <v>100</v>
      </c>
      <c r="O221" s="29"/>
      <c r="P221" s="29">
        <v>100</v>
      </c>
      <c r="Q221" s="29"/>
      <c r="R221" s="29">
        <v>100</v>
      </c>
      <c r="S221" s="6"/>
      <c r="T221" s="29"/>
      <c r="U221" s="6"/>
      <c r="V221" s="6"/>
      <c r="W221" s="6"/>
      <c r="X221" s="29"/>
      <c r="Y221" s="29"/>
    </row>
    <row r="222" spans="1:25" ht="60" x14ac:dyDescent="0.25">
      <c r="A222" s="4">
        <v>120</v>
      </c>
      <c r="B222" s="4"/>
      <c r="C222" s="4"/>
      <c r="D222" s="9" t="s">
        <v>328</v>
      </c>
      <c r="E222" s="9"/>
      <c r="F222" s="8" t="s">
        <v>327</v>
      </c>
      <c r="G222" s="8" t="s">
        <v>231</v>
      </c>
      <c r="H222" s="8" t="s">
        <v>273</v>
      </c>
      <c r="I222" s="8" t="s">
        <v>8</v>
      </c>
      <c r="J222" s="29">
        <v>100</v>
      </c>
      <c r="K222" s="6" t="s">
        <v>326</v>
      </c>
      <c r="L222" s="29">
        <v>100</v>
      </c>
      <c r="M222" s="29"/>
      <c r="N222" s="29">
        <v>100</v>
      </c>
      <c r="O222" s="29"/>
      <c r="P222" s="29">
        <v>100</v>
      </c>
      <c r="Q222" s="29"/>
      <c r="R222" s="29">
        <v>100</v>
      </c>
      <c r="S222" s="6"/>
      <c r="T222" s="29"/>
      <c r="U222" s="6"/>
      <c r="V222" s="6"/>
      <c r="W222" s="6"/>
      <c r="X222" s="29"/>
      <c r="Y222" s="6"/>
    </row>
    <row r="223" spans="1:25" ht="409.5" x14ac:dyDescent="0.25">
      <c r="A223" s="4">
        <v>121</v>
      </c>
      <c r="B223" s="4"/>
      <c r="C223" s="4"/>
      <c r="D223" s="9" t="s">
        <v>325</v>
      </c>
      <c r="E223" s="9"/>
      <c r="F223" s="8" t="s">
        <v>324</v>
      </c>
      <c r="G223" s="8" t="s">
        <v>323</v>
      </c>
      <c r="H223" s="8" t="s">
        <v>322</v>
      </c>
      <c r="I223" s="8" t="s">
        <v>321</v>
      </c>
      <c r="J223" s="29">
        <v>50</v>
      </c>
      <c r="K223" s="6" t="s">
        <v>320</v>
      </c>
      <c r="L223" s="29">
        <v>50</v>
      </c>
      <c r="M223" s="29"/>
      <c r="N223" s="29">
        <v>50</v>
      </c>
      <c r="O223" s="29"/>
      <c r="P223" s="29">
        <v>50</v>
      </c>
      <c r="Q223" s="35"/>
      <c r="R223" s="29">
        <v>50</v>
      </c>
      <c r="S223" s="6"/>
      <c r="T223" s="29"/>
      <c r="U223" s="6"/>
      <c r="V223" s="6"/>
      <c r="W223" s="6"/>
      <c r="X223" s="29"/>
      <c r="Y223" s="6"/>
    </row>
    <row r="224" spans="1:25" ht="75" x14ac:dyDescent="0.25">
      <c r="A224" s="4">
        <v>122</v>
      </c>
      <c r="B224" s="4"/>
      <c r="C224" s="4"/>
      <c r="D224" s="9" t="s">
        <v>319</v>
      </c>
      <c r="E224" s="9"/>
      <c r="F224" s="8" t="s">
        <v>318</v>
      </c>
      <c r="G224" s="8" t="s">
        <v>317</v>
      </c>
      <c r="H224" s="8" t="s">
        <v>316</v>
      </c>
      <c r="I224" s="8" t="s">
        <v>315</v>
      </c>
      <c r="J224" s="29">
        <v>0</v>
      </c>
      <c r="K224" s="6" t="s">
        <v>314</v>
      </c>
      <c r="L224" s="29">
        <v>0</v>
      </c>
      <c r="M224" s="29"/>
      <c r="N224" s="29">
        <v>0</v>
      </c>
      <c r="O224" s="29"/>
      <c r="P224" s="29">
        <v>0</v>
      </c>
      <c r="Q224" s="29"/>
      <c r="R224" s="29">
        <v>0</v>
      </c>
      <c r="S224" s="6"/>
      <c r="T224" s="29"/>
      <c r="U224" s="6"/>
      <c r="V224" s="6"/>
      <c r="W224" s="6"/>
      <c r="X224" s="29"/>
      <c r="Y224" s="29"/>
    </row>
    <row r="225" spans="1:25" s="49" customFormat="1" ht="77.25" customHeight="1" x14ac:dyDescent="0.25">
      <c r="A225" s="20"/>
      <c r="B225" s="20"/>
      <c r="C225" s="21" t="s">
        <v>313</v>
      </c>
      <c r="D225" s="20"/>
      <c r="E225" s="54"/>
      <c r="F225" s="53" t="s">
        <v>312</v>
      </c>
      <c r="G225" s="52"/>
      <c r="H225" s="52"/>
      <c r="I225" s="52"/>
      <c r="J225" s="51">
        <f>AVERAGE(J226:J230)</f>
        <v>80</v>
      </c>
      <c r="K225" s="18"/>
      <c r="L225" s="51">
        <f>AVERAGE(L226:L230)</f>
        <v>80</v>
      </c>
      <c r="M225" s="50"/>
      <c r="N225" s="51">
        <f>AVERAGE(N226:N230)</f>
        <v>80</v>
      </c>
      <c r="O225" s="50"/>
      <c r="P225" s="51">
        <f>AVERAGE(P226:P230)</f>
        <v>80</v>
      </c>
      <c r="Q225" s="50"/>
      <c r="R225" s="51">
        <f>AVERAGE(R226:R230)</f>
        <v>80</v>
      </c>
      <c r="S225" s="50"/>
      <c r="T225" s="51" t="e">
        <f>AVERAGE(T226:T230)</f>
        <v>#DIV/0!</v>
      </c>
      <c r="U225" s="50"/>
      <c r="V225" s="19" t="e">
        <f>AVERAGE(V226:V230)</f>
        <v>#DIV/0!</v>
      </c>
      <c r="W225" s="18"/>
      <c r="X225" s="51" t="e">
        <f>AVERAGE(X226:X230)</f>
        <v>#DIV/0!</v>
      </c>
      <c r="Y225" s="50"/>
    </row>
    <row r="226" spans="1:25" ht="409.5" x14ac:dyDescent="0.25">
      <c r="A226" s="4">
        <v>123</v>
      </c>
      <c r="B226" s="4"/>
      <c r="C226" s="4"/>
      <c r="D226" s="9" t="s">
        <v>311</v>
      </c>
      <c r="E226" s="9"/>
      <c r="F226" s="8" t="s">
        <v>310</v>
      </c>
      <c r="G226" s="8" t="s">
        <v>250</v>
      </c>
      <c r="H226" s="8" t="s">
        <v>249</v>
      </c>
      <c r="I226" s="8" t="s">
        <v>297</v>
      </c>
      <c r="J226" s="55">
        <v>100</v>
      </c>
      <c r="K226" s="6" t="s">
        <v>309</v>
      </c>
      <c r="L226" s="55">
        <v>100</v>
      </c>
      <c r="M226" s="29"/>
      <c r="N226" s="55">
        <v>100</v>
      </c>
      <c r="O226" s="29"/>
      <c r="P226" s="55">
        <v>100</v>
      </c>
      <c r="Q226" s="29"/>
      <c r="R226" s="55">
        <v>100</v>
      </c>
      <c r="S226" s="29"/>
      <c r="T226" s="29"/>
      <c r="U226" s="29"/>
      <c r="V226" s="6"/>
      <c r="W226" s="6"/>
      <c r="X226" s="29"/>
      <c r="Y226" s="29"/>
    </row>
    <row r="227" spans="1:25" ht="409.5" x14ac:dyDescent="0.25">
      <c r="A227" s="4">
        <v>124</v>
      </c>
      <c r="B227" s="4"/>
      <c r="C227" s="4"/>
      <c r="D227" s="9" t="s">
        <v>308</v>
      </c>
      <c r="E227" s="9"/>
      <c r="F227" s="8" t="s">
        <v>307</v>
      </c>
      <c r="G227" s="8" t="s">
        <v>250</v>
      </c>
      <c r="H227" s="8" t="s">
        <v>249</v>
      </c>
      <c r="I227" s="8" t="s">
        <v>297</v>
      </c>
      <c r="J227" s="55">
        <v>100</v>
      </c>
      <c r="K227" s="6" t="s">
        <v>306</v>
      </c>
      <c r="L227" s="55">
        <v>100</v>
      </c>
      <c r="M227" s="29"/>
      <c r="N227" s="55">
        <v>100</v>
      </c>
      <c r="O227" s="29"/>
      <c r="P227" s="55">
        <v>100</v>
      </c>
      <c r="Q227" s="29"/>
      <c r="R227" s="55">
        <v>100</v>
      </c>
      <c r="S227" s="29"/>
      <c r="T227" s="29"/>
      <c r="U227" s="29"/>
      <c r="V227" s="6"/>
      <c r="W227" s="6"/>
      <c r="X227" s="29"/>
      <c r="Y227" s="29"/>
    </row>
    <row r="228" spans="1:25" ht="135" x14ac:dyDescent="0.25">
      <c r="A228" s="4">
        <v>125</v>
      </c>
      <c r="B228" s="4"/>
      <c r="C228" s="4"/>
      <c r="D228" s="9" t="s">
        <v>305</v>
      </c>
      <c r="E228" s="9"/>
      <c r="F228" s="8" t="s">
        <v>304</v>
      </c>
      <c r="G228" s="8" t="s">
        <v>250</v>
      </c>
      <c r="H228" s="8" t="s">
        <v>249</v>
      </c>
      <c r="I228" s="8" t="s">
        <v>297</v>
      </c>
      <c r="J228" s="55">
        <v>0</v>
      </c>
      <c r="K228" s="6" t="s">
        <v>303</v>
      </c>
      <c r="L228" s="55">
        <v>0</v>
      </c>
      <c r="M228" s="29"/>
      <c r="N228" s="55">
        <v>0</v>
      </c>
      <c r="O228" s="29"/>
      <c r="P228" s="55">
        <v>0</v>
      </c>
      <c r="Q228" s="29"/>
      <c r="R228" s="55">
        <v>0</v>
      </c>
      <c r="S228" s="29"/>
      <c r="T228" s="29"/>
      <c r="U228" s="29"/>
      <c r="V228" s="6"/>
      <c r="W228" s="6"/>
      <c r="X228" s="29"/>
      <c r="Y228" s="29"/>
    </row>
    <row r="229" spans="1:25" ht="409.5" x14ac:dyDescent="0.25">
      <c r="A229" s="4">
        <v>126</v>
      </c>
      <c r="B229" s="4"/>
      <c r="C229" s="4"/>
      <c r="D229" s="9" t="s">
        <v>302</v>
      </c>
      <c r="E229" s="9"/>
      <c r="F229" s="8" t="s">
        <v>301</v>
      </c>
      <c r="G229" s="8" t="s">
        <v>250</v>
      </c>
      <c r="H229" s="8" t="s">
        <v>249</v>
      </c>
      <c r="I229" s="8" t="s">
        <v>297</v>
      </c>
      <c r="J229" s="55">
        <v>100</v>
      </c>
      <c r="K229" s="6" t="s">
        <v>300</v>
      </c>
      <c r="L229" s="55">
        <v>100</v>
      </c>
      <c r="M229" s="29"/>
      <c r="N229" s="55">
        <v>100</v>
      </c>
      <c r="O229" s="29"/>
      <c r="P229" s="55">
        <v>100</v>
      </c>
      <c r="Q229" s="29"/>
      <c r="R229" s="55">
        <v>100</v>
      </c>
      <c r="S229" s="29"/>
      <c r="T229" s="29"/>
      <c r="U229" s="29"/>
      <c r="V229" s="6"/>
      <c r="W229" s="6"/>
      <c r="X229" s="29"/>
      <c r="Y229" s="29"/>
    </row>
    <row r="230" spans="1:25" ht="409.5" x14ac:dyDescent="0.25">
      <c r="A230" s="4">
        <v>127</v>
      </c>
      <c r="B230" s="4"/>
      <c r="C230" s="4"/>
      <c r="D230" s="9" t="s">
        <v>299</v>
      </c>
      <c r="E230" s="9"/>
      <c r="F230" s="8" t="s">
        <v>298</v>
      </c>
      <c r="G230" s="8" t="s">
        <v>250</v>
      </c>
      <c r="H230" s="8" t="s">
        <v>249</v>
      </c>
      <c r="I230" s="8" t="s">
        <v>297</v>
      </c>
      <c r="J230" s="55">
        <v>100</v>
      </c>
      <c r="K230" s="56" t="s">
        <v>296</v>
      </c>
      <c r="L230" s="55">
        <v>100</v>
      </c>
      <c r="M230" s="29"/>
      <c r="N230" s="55">
        <v>100</v>
      </c>
      <c r="O230" s="29"/>
      <c r="P230" s="55">
        <v>100</v>
      </c>
      <c r="Q230" s="29"/>
      <c r="R230" s="55">
        <v>100</v>
      </c>
      <c r="S230" s="29"/>
      <c r="T230" s="29"/>
      <c r="U230" s="29"/>
      <c r="V230" s="6"/>
      <c r="W230" s="6"/>
      <c r="X230" s="29"/>
      <c r="Y230" s="29"/>
    </row>
    <row r="231" spans="1:25" s="49" customFormat="1" ht="140.25" customHeight="1" x14ac:dyDescent="0.25">
      <c r="A231" s="20"/>
      <c r="B231" s="20"/>
      <c r="C231" s="21" t="s">
        <v>295</v>
      </c>
      <c r="D231" s="20"/>
      <c r="E231" s="54"/>
      <c r="F231" s="53" t="s">
        <v>294</v>
      </c>
      <c r="G231" s="52"/>
      <c r="H231" s="52"/>
      <c r="I231" s="52"/>
      <c r="J231" s="51">
        <f>AVERAGE(J232:J239)</f>
        <v>81.25</v>
      </c>
      <c r="K231" s="18"/>
      <c r="L231" s="51">
        <f>AVERAGE(L232:L239)</f>
        <v>81.25</v>
      </c>
      <c r="M231" s="50"/>
      <c r="N231" s="51">
        <f>AVERAGE(N232:N239)</f>
        <v>81.25</v>
      </c>
      <c r="O231" s="50"/>
      <c r="P231" s="51">
        <f>AVERAGE(P232:P239)</f>
        <v>81.25</v>
      </c>
      <c r="Q231" s="50"/>
      <c r="R231" s="51">
        <f>AVERAGE(R232:R239)</f>
        <v>81.25</v>
      </c>
      <c r="S231" s="50"/>
      <c r="T231" s="51" t="e">
        <f>AVERAGE(T232:T239)</f>
        <v>#DIV/0!</v>
      </c>
      <c r="U231" s="50"/>
      <c r="V231" s="19" t="e">
        <f>AVERAGE(V232:V239)</f>
        <v>#DIV/0!</v>
      </c>
      <c r="W231" s="18"/>
      <c r="X231" s="51" t="e">
        <f>AVERAGE(X232:X239)</f>
        <v>#DIV/0!</v>
      </c>
      <c r="Y231" s="50"/>
    </row>
    <row r="232" spans="1:25" ht="409.5" x14ac:dyDescent="0.25">
      <c r="A232" s="4">
        <v>128</v>
      </c>
      <c r="B232" s="4"/>
      <c r="C232" s="4"/>
      <c r="D232" s="30" t="s">
        <v>293</v>
      </c>
      <c r="E232" s="30"/>
      <c r="F232" s="8" t="s">
        <v>292</v>
      </c>
      <c r="G232" s="8" t="s">
        <v>226</v>
      </c>
      <c r="H232" s="8" t="s">
        <v>291</v>
      </c>
      <c r="I232" s="8" t="s">
        <v>74</v>
      </c>
      <c r="J232" s="29">
        <v>100</v>
      </c>
      <c r="K232" s="6" t="s">
        <v>290</v>
      </c>
      <c r="L232" s="29">
        <v>100</v>
      </c>
      <c r="M232" s="29"/>
      <c r="N232" s="29">
        <v>100</v>
      </c>
      <c r="O232" s="29"/>
      <c r="P232" s="29">
        <v>100</v>
      </c>
      <c r="Q232" s="29"/>
      <c r="R232" s="29">
        <v>100</v>
      </c>
      <c r="S232" s="29"/>
      <c r="T232" s="29"/>
      <c r="U232" s="29"/>
      <c r="V232" s="6"/>
      <c r="W232" s="6"/>
      <c r="X232" s="29"/>
      <c r="Y232" s="29"/>
    </row>
    <row r="233" spans="1:25" ht="120" x14ac:dyDescent="0.25">
      <c r="A233" s="4">
        <v>129</v>
      </c>
      <c r="B233" s="4"/>
      <c r="C233" s="4"/>
      <c r="D233" s="30" t="s">
        <v>289</v>
      </c>
      <c r="E233" s="30"/>
      <c r="F233" s="8" t="s">
        <v>288</v>
      </c>
      <c r="G233" s="8" t="s">
        <v>231</v>
      </c>
      <c r="H233" s="8" t="s">
        <v>287</v>
      </c>
      <c r="I233" s="8" t="s">
        <v>8</v>
      </c>
      <c r="J233" s="29">
        <v>0</v>
      </c>
      <c r="K233" s="6" t="s">
        <v>286</v>
      </c>
      <c r="L233" s="29">
        <v>0</v>
      </c>
      <c r="M233" s="29"/>
      <c r="N233" s="29">
        <v>0</v>
      </c>
      <c r="O233" s="29"/>
      <c r="P233" s="29">
        <v>0</v>
      </c>
      <c r="Q233" s="29"/>
      <c r="R233" s="29">
        <v>0</v>
      </c>
      <c r="S233" s="29"/>
      <c r="T233" s="29"/>
      <c r="U233" s="29"/>
      <c r="V233" s="6"/>
      <c r="W233" s="6"/>
      <c r="X233" s="29"/>
      <c r="Y233" s="29"/>
    </row>
    <row r="234" spans="1:25" ht="210" x14ac:dyDescent="0.25">
      <c r="A234" s="4">
        <v>130</v>
      </c>
      <c r="B234" s="4"/>
      <c r="C234" s="4"/>
      <c r="D234" s="30" t="s">
        <v>285</v>
      </c>
      <c r="E234" s="30"/>
      <c r="F234" s="8" t="s">
        <v>284</v>
      </c>
      <c r="G234" s="8" t="s">
        <v>283</v>
      </c>
      <c r="H234" s="8" t="s">
        <v>282</v>
      </c>
      <c r="I234" s="8" t="s">
        <v>219</v>
      </c>
      <c r="J234" s="29">
        <v>100</v>
      </c>
      <c r="K234" s="6" t="s">
        <v>281</v>
      </c>
      <c r="L234" s="29">
        <v>100</v>
      </c>
      <c r="M234" s="29"/>
      <c r="N234" s="29">
        <v>100</v>
      </c>
      <c r="O234" s="29"/>
      <c r="P234" s="29">
        <v>100</v>
      </c>
      <c r="Q234" s="29"/>
      <c r="R234" s="29">
        <v>100</v>
      </c>
      <c r="S234" s="29"/>
      <c r="T234" s="29"/>
      <c r="U234" s="29"/>
      <c r="V234" s="6"/>
      <c r="W234" s="6"/>
      <c r="X234" s="29"/>
      <c r="Y234" s="29"/>
    </row>
    <row r="235" spans="1:25" ht="90" x14ac:dyDescent="0.25">
      <c r="A235" s="4">
        <v>131</v>
      </c>
      <c r="B235" s="4"/>
      <c r="C235" s="4"/>
      <c r="D235" s="30" t="s">
        <v>280</v>
      </c>
      <c r="E235" s="30"/>
      <c r="F235" s="8" t="s">
        <v>279</v>
      </c>
      <c r="G235" s="8" t="s">
        <v>278</v>
      </c>
      <c r="H235" s="8" t="s">
        <v>231</v>
      </c>
      <c r="I235" s="8" t="s">
        <v>277</v>
      </c>
      <c r="J235" s="29">
        <v>100</v>
      </c>
      <c r="K235" s="6" t="s">
        <v>276</v>
      </c>
      <c r="L235" s="29">
        <v>100</v>
      </c>
      <c r="M235" s="29"/>
      <c r="N235" s="29">
        <v>100</v>
      </c>
      <c r="O235" s="29"/>
      <c r="P235" s="29">
        <v>100</v>
      </c>
      <c r="Q235" s="29"/>
      <c r="R235" s="29">
        <v>100</v>
      </c>
      <c r="S235" s="29"/>
      <c r="T235" s="29"/>
      <c r="U235" s="29"/>
      <c r="V235" s="6"/>
      <c r="W235" s="6"/>
      <c r="X235" s="29"/>
      <c r="Y235" s="29"/>
    </row>
    <row r="236" spans="1:25" ht="409.5" x14ac:dyDescent="0.25">
      <c r="A236" s="4">
        <v>132</v>
      </c>
      <c r="B236" s="4"/>
      <c r="C236" s="4"/>
      <c r="D236" s="30" t="s">
        <v>275</v>
      </c>
      <c r="E236" s="30"/>
      <c r="F236" s="8" t="s">
        <v>274</v>
      </c>
      <c r="G236" s="8" t="s">
        <v>231</v>
      </c>
      <c r="H236" s="8" t="s">
        <v>273</v>
      </c>
      <c r="I236" s="8" t="s">
        <v>272</v>
      </c>
      <c r="J236" s="29">
        <v>100</v>
      </c>
      <c r="K236" s="6" t="s">
        <v>271</v>
      </c>
      <c r="L236" s="29">
        <v>100</v>
      </c>
      <c r="M236" s="29"/>
      <c r="N236" s="29">
        <v>100</v>
      </c>
      <c r="O236" s="29"/>
      <c r="P236" s="29">
        <v>100</v>
      </c>
      <c r="Q236" s="29"/>
      <c r="R236" s="29">
        <v>100</v>
      </c>
      <c r="S236" s="29"/>
      <c r="T236" s="29"/>
      <c r="U236" s="29"/>
      <c r="V236" s="6"/>
      <c r="W236" s="6"/>
      <c r="X236" s="29"/>
      <c r="Y236" s="6"/>
    </row>
    <row r="237" spans="1:25" ht="409.5" x14ac:dyDescent="0.25">
      <c r="A237" s="4">
        <v>133</v>
      </c>
      <c r="B237" s="4"/>
      <c r="C237" s="4"/>
      <c r="D237" s="30" t="s">
        <v>270</v>
      </c>
      <c r="E237" s="30"/>
      <c r="F237" s="8" t="s">
        <v>269</v>
      </c>
      <c r="G237" s="8" t="s">
        <v>268</v>
      </c>
      <c r="H237" s="8" t="s">
        <v>267</v>
      </c>
      <c r="I237" s="8" t="s">
        <v>266</v>
      </c>
      <c r="J237" s="29">
        <v>100</v>
      </c>
      <c r="K237" s="6" t="s">
        <v>265</v>
      </c>
      <c r="L237" s="29">
        <v>100</v>
      </c>
      <c r="M237" s="29"/>
      <c r="N237" s="29">
        <v>100</v>
      </c>
      <c r="O237" s="29"/>
      <c r="P237" s="29">
        <v>100</v>
      </c>
      <c r="Q237" s="29"/>
      <c r="R237" s="29">
        <v>100</v>
      </c>
      <c r="S237" s="29"/>
      <c r="T237" s="29"/>
      <c r="U237" s="29"/>
      <c r="V237" s="6"/>
      <c r="W237" s="6"/>
      <c r="X237" s="29"/>
      <c r="Y237" s="29"/>
    </row>
    <row r="238" spans="1:25" ht="135" x14ac:dyDescent="0.25">
      <c r="A238" s="4">
        <v>134</v>
      </c>
      <c r="B238" s="4"/>
      <c r="C238" s="4"/>
      <c r="D238" s="30" t="s">
        <v>264</v>
      </c>
      <c r="E238" s="30"/>
      <c r="F238" s="8" t="s">
        <v>263</v>
      </c>
      <c r="G238" s="8" t="s">
        <v>226</v>
      </c>
      <c r="H238" s="8" t="s">
        <v>110</v>
      </c>
      <c r="I238" s="8" t="s">
        <v>262</v>
      </c>
      <c r="J238" s="29">
        <v>50</v>
      </c>
      <c r="K238" s="6" t="s">
        <v>261</v>
      </c>
      <c r="L238" s="29">
        <v>50</v>
      </c>
      <c r="M238" s="29"/>
      <c r="N238" s="29">
        <v>50</v>
      </c>
      <c r="O238" s="29"/>
      <c r="P238" s="29">
        <v>50</v>
      </c>
      <c r="Q238" s="29"/>
      <c r="R238" s="29">
        <v>50</v>
      </c>
      <c r="S238" s="29"/>
      <c r="T238" s="29"/>
      <c r="U238" s="29"/>
      <c r="V238" s="6"/>
      <c r="W238" s="6"/>
      <c r="X238" s="29"/>
      <c r="Y238" s="6"/>
    </row>
    <row r="239" spans="1:25" ht="409.5" x14ac:dyDescent="0.25">
      <c r="A239" s="4">
        <v>135</v>
      </c>
      <c r="B239" s="4"/>
      <c r="C239" s="4"/>
      <c r="D239" s="30" t="s">
        <v>260</v>
      </c>
      <c r="E239" s="30"/>
      <c r="F239" s="8" t="s">
        <v>259</v>
      </c>
      <c r="G239" s="8" t="s">
        <v>258</v>
      </c>
      <c r="H239" s="8" t="s">
        <v>257</v>
      </c>
      <c r="I239" s="8" t="s">
        <v>256</v>
      </c>
      <c r="J239" s="29">
        <v>100</v>
      </c>
      <c r="K239" s="6" t="s">
        <v>255</v>
      </c>
      <c r="L239" s="29">
        <v>100</v>
      </c>
      <c r="M239" s="29"/>
      <c r="N239" s="29">
        <v>100</v>
      </c>
      <c r="O239" s="29"/>
      <c r="P239" s="29">
        <v>100</v>
      </c>
      <c r="Q239" s="29"/>
      <c r="R239" s="29">
        <v>100</v>
      </c>
      <c r="S239" s="6"/>
      <c r="T239" s="29"/>
      <c r="U239" s="6"/>
      <c r="V239" s="6"/>
      <c r="W239" s="6"/>
      <c r="X239" s="29"/>
      <c r="Y239" s="29"/>
    </row>
    <row r="240" spans="1:25" s="38" customFormat="1" ht="120.75" x14ac:dyDescent="0.25">
      <c r="A240" s="47"/>
      <c r="B240" s="47"/>
      <c r="C240" s="48" t="s">
        <v>254</v>
      </c>
      <c r="D240" s="47"/>
      <c r="E240" s="46"/>
      <c r="F240" s="45" t="s">
        <v>253</v>
      </c>
      <c r="G240" s="44"/>
      <c r="H240" s="44"/>
      <c r="I240" s="44"/>
      <c r="J240" s="40">
        <f>AVERAGE(J241:J249)</f>
        <v>77.777777777777771</v>
      </c>
      <c r="K240" s="43"/>
      <c r="L240" s="40">
        <f>AVERAGE(L241:L249)</f>
        <v>77.777777777777771</v>
      </c>
      <c r="M240" s="42"/>
      <c r="N240" s="40">
        <f>AVERAGE(N241:N249)</f>
        <v>77.777777777777771</v>
      </c>
      <c r="O240" s="42"/>
      <c r="P240" s="40">
        <f>AVERAGE(P241:P249)</f>
        <v>77.777777777777771</v>
      </c>
      <c r="Q240" s="42"/>
      <c r="R240" s="40">
        <f>AVERAGE(R241:R249)</f>
        <v>77.777777777777771</v>
      </c>
      <c r="S240" s="42"/>
      <c r="T240" s="40" t="e">
        <f>AVERAGE(T241:T249)</f>
        <v>#DIV/0!</v>
      </c>
      <c r="U240" s="42"/>
      <c r="V240" s="41" t="e">
        <f>AVERAGE(V241:V249)</f>
        <v>#DIV/0!</v>
      </c>
      <c r="W240" s="39"/>
      <c r="X240" s="40" t="e">
        <f>AVERAGE(X241:X249)</f>
        <v>#DIV/0!</v>
      </c>
      <c r="Y240" s="39"/>
    </row>
    <row r="241" spans="1:25" ht="191.25" customHeight="1" x14ac:dyDescent="0.25">
      <c r="A241" s="4">
        <v>136</v>
      </c>
      <c r="B241" s="4"/>
      <c r="C241" s="4"/>
      <c r="D241" s="30" t="s">
        <v>252</v>
      </c>
      <c r="E241" s="30"/>
      <c r="F241" s="8" t="s">
        <v>251</v>
      </c>
      <c r="G241" s="8" t="s">
        <v>250</v>
      </c>
      <c r="H241" s="8" t="s">
        <v>249</v>
      </c>
      <c r="I241" s="8" t="s">
        <v>248</v>
      </c>
      <c r="J241" s="29">
        <v>100</v>
      </c>
      <c r="K241" s="6" t="s">
        <v>247</v>
      </c>
      <c r="L241" s="29">
        <v>100</v>
      </c>
      <c r="M241" s="29"/>
      <c r="N241" s="29">
        <v>100</v>
      </c>
      <c r="O241" s="29"/>
      <c r="P241" s="29">
        <v>100</v>
      </c>
      <c r="Q241" s="29"/>
      <c r="R241" s="29">
        <v>100</v>
      </c>
      <c r="S241" s="29"/>
      <c r="T241" s="29"/>
      <c r="U241" s="29"/>
      <c r="V241" s="6"/>
      <c r="W241" s="6"/>
      <c r="X241" s="29"/>
      <c r="Y241" s="29"/>
    </row>
    <row r="242" spans="1:25" s="34" customFormat="1" ht="135" x14ac:dyDescent="0.25">
      <c r="A242" s="4">
        <v>137</v>
      </c>
      <c r="B242" s="33"/>
      <c r="C242" s="33"/>
      <c r="D242" s="37" t="s">
        <v>246</v>
      </c>
      <c r="E242" s="37"/>
      <c r="F242" s="36" t="s">
        <v>245</v>
      </c>
      <c r="G242" s="36" t="s">
        <v>240</v>
      </c>
      <c r="H242" s="36" t="s">
        <v>244</v>
      </c>
      <c r="I242" s="36" t="s">
        <v>8</v>
      </c>
      <c r="J242" s="29">
        <v>100</v>
      </c>
      <c r="K242" s="6" t="s">
        <v>243</v>
      </c>
      <c r="L242" s="29">
        <v>100</v>
      </c>
      <c r="M242" s="35"/>
      <c r="N242" s="29">
        <v>100</v>
      </c>
      <c r="O242" s="35"/>
      <c r="P242" s="29">
        <v>100</v>
      </c>
      <c r="Q242" s="35"/>
      <c r="R242" s="29">
        <v>100</v>
      </c>
      <c r="S242" s="35"/>
      <c r="T242" s="29"/>
      <c r="U242" s="35"/>
      <c r="V242" s="6"/>
      <c r="W242" s="25"/>
      <c r="X242" s="29"/>
      <c r="Y242" s="35"/>
    </row>
    <row r="243" spans="1:25" ht="105" x14ac:dyDescent="0.25">
      <c r="A243" s="33">
        <v>138</v>
      </c>
      <c r="B243" s="4"/>
      <c r="C243" s="4"/>
      <c r="D243" s="30" t="s">
        <v>242</v>
      </c>
      <c r="E243" s="30"/>
      <c r="F243" s="8" t="s">
        <v>241</v>
      </c>
      <c r="G243" s="8" t="s">
        <v>240</v>
      </c>
      <c r="H243" s="8" t="s">
        <v>74</v>
      </c>
      <c r="I243" s="8" t="s">
        <v>219</v>
      </c>
      <c r="J243" s="29">
        <v>100</v>
      </c>
      <c r="K243" s="6" t="s">
        <v>239</v>
      </c>
      <c r="L243" s="29">
        <v>100</v>
      </c>
      <c r="M243" s="29"/>
      <c r="N243" s="29">
        <v>100</v>
      </c>
      <c r="O243" s="29"/>
      <c r="P243" s="29">
        <v>100</v>
      </c>
      <c r="Q243" s="29"/>
      <c r="R243" s="29">
        <v>100</v>
      </c>
      <c r="S243" s="32"/>
      <c r="T243" s="29"/>
      <c r="U243" s="32"/>
      <c r="V243" s="6"/>
      <c r="W243" s="6"/>
      <c r="X243" s="29"/>
      <c r="Y243" s="6"/>
    </row>
    <row r="244" spans="1:25" ht="90" x14ac:dyDescent="0.25">
      <c r="A244" s="4">
        <v>139</v>
      </c>
      <c r="B244" s="4"/>
      <c r="C244" s="4"/>
      <c r="D244" s="30" t="s">
        <v>238</v>
      </c>
      <c r="E244" s="30"/>
      <c r="F244" s="8" t="s">
        <v>237</v>
      </c>
      <c r="G244" s="8" t="s">
        <v>231</v>
      </c>
      <c r="H244" s="8" t="s">
        <v>236</v>
      </c>
      <c r="I244" s="8" t="s">
        <v>235</v>
      </c>
      <c r="J244" s="29">
        <v>100</v>
      </c>
      <c r="K244" s="6" t="s">
        <v>234</v>
      </c>
      <c r="L244" s="29">
        <v>100</v>
      </c>
      <c r="M244" s="29"/>
      <c r="N244" s="29">
        <v>100</v>
      </c>
      <c r="O244" s="29"/>
      <c r="P244" s="29">
        <v>100</v>
      </c>
      <c r="Q244" s="29"/>
      <c r="R244" s="29">
        <v>100</v>
      </c>
      <c r="S244" s="29"/>
      <c r="T244" s="29"/>
      <c r="U244" s="29"/>
      <c r="V244" s="6"/>
      <c r="W244" s="6"/>
      <c r="X244" s="29"/>
      <c r="Y244" s="29"/>
    </row>
    <row r="245" spans="1:25" ht="90" x14ac:dyDescent="0.25">
      <c r="A245" s="4">
        <v>140</v>
      </c>
      <c r="B245" s="4"/>
      <c r="C245" s="4"/>
      <c r="D245" s="30" t="s">
        <v>233</v>
      </c>
      <c r="E245" s="30"/>
      <c r="F245" s="8" t="s">
        <v>232</v>
      </c>
      <c r="G245" s="8" t="s">
        <v>231</v>
      </c>
      <c r="H245" s="8" t="s">
        <v>230</v>
      </c>
      <c r="I245" s="8" t="s">
        <v>8</v>
      </c>
      <c r="J245" s="29">
        <v>100</v>
      </c>
      <c r="K245" s="6" t="s">
        <v>229</v>
      </c>
      <c r="L245" s="29">
        <v>100</v>
      </c>
      <c r="M245" s="29"/>
      <c r="N245" s="29">
        <v>100</v>
      </c>
      <c r="O245" s="29"/>
      <c r="P245" s="29">
        <v>100</v>
      </c>
      <c r="Q245" s="29"/>
      <c r="R245" s="29">
        <v>100</v>
      </c>
      <c r="S245" s="29"/>
      <c r="T245" s="29"/>
      <c r="U245" s="29"/>
      <c r="V245" s="6"/>
      <c r="W245" s="6"/>
      <c r="X245" s="29"/>
      <c r="Y245" s="6"/>
    </row>
    <row r="246" spans="1:25" ht="105" x14ac:dyDescent="0.25">
      <c r="A246" s="4">
        <v>141</v>
      </c>
      <c r="B246" s="4"/>
      <c r="C246" s="4"/>
      <c r="D246" s="30" t="s">
        <v>228</v>
      </c>
      <c r="E246" s="30"/>
      <c r="F246" s="8" t="s">
        <v>227</v>
      </c>
      <c r="G246" s="8" t="s">
        <v>226</v>
      </c>
      <c r="H246" s="8" t="s">
        <v>225</v>
      </c>
      <c r="I246" s="8" t="s">
        <v>8</v>
      </c>
      <c r="J246" s="29">
        <v>0</v>
      </c>
      <c r="K246" s="31"/>
      <c r="L246" s="29">
        <v>0</v>
      </c>
      <c r="M246" s="29"/>
      <c r="N246" s="29">
        <v>0</v>
      </c>
      <c r="O246" s="29"/>
      <c r="P246" s="29">
        <v>0</v>
      </c>
      <c r="Q246" s="29"/>
      <c r="R246" s="29">
        <v>0</v>
      </c>
      <c r="S246" s="6"/>
      <c r="T246" s="29"/>
      <c r="U246" s="6"/>
      <c r="V246" s="6"/>
      <c r="W246" s="6"/>
      <c r="X246" s="29"/>
      <c r="Y246" s="6"/>
    </row>
    <row r="247" spans="1:25" ht="225" x14ac:dyDescent="0.25">
      <c r="A247" s="4">
        <v>142</v>
      </c>
      <c r="B247" s="4"/>
      <c r="C247" s="4"/>
      <c r="D247" s="30" t="s">
        <v>224</v>
      </c>
      <c r="E247" s="30"/>
      <c r="F247" s="8" t="s">
        <v>223</v>
      </c>
      <c r="G247" s="8" t="s">
        <v>215</v>
      </c>
      <c r="H247" s="8" t="s">
        <v>74</v>
      </c>
      <c r="I247" s="8" t="s">
        <v>219</v>
      </c>
      <c r="J247" s="29">
        <v>100</v>
      </c>
      <c r="K247" s="6" t="s">
        <v>222</v>
      </c>
      <c r="L247" s="29">
        <v>100</v>
      </c>
      <c r="M247" s="29"/>
      <c r="N247" s="29">
        <v>100</v>
      </c>
      <c r="O247" s="29"/>
      <c r="P247" s="29">
        <v>100</v>
      </c>
      <c r="Q247" s="29"/>
      <c r="R247" s="29">
        <v>100</v>
      </c>
      <c r="S247" s="29"/>
      <c r="T247" s="29"/>
      <c r="U247" s="29"/>
      <c r="V247" s="6"/>
      <c r="W247" s="6"/>
      <c r="X247" s="29"/>
      <c r="Y247" s="6"/>
    </row>
    <row r="248" spans="1:25" ht="135" x14ac:dyDescent="0.25">
      <c r="A248" s="4">
        <v>143</v>
      </c>
      <c r="B248" s="4"/>
      <c r="C248" s="4"/>
      <c r="D248" s="30" t="s">
        <v>221</v>
      </c>
      <c r="E248" s="30"/>
      <c r="F248" s="8" t="s">
        <v>220</v>
      </c>
      <c r="G248" s="8" t="s">
        <v>215</v>
      </c>
      <c r="H248" s="8" t="s">
        <v>74</v>
      </c>
      <c r="I248" s="8" t="s">
        <v>219</v>
      </c>
      <c r="J248" s="29">
        <v>0</v>
      </c>
      <c r="K248" s="6" t="s">
        <v>218</v>
      </c>
      <c r="L248" s="29">
        <v>0</v>
      </c>
      <c r="M248" s="29"/>
      <c r="N248" s="29">
        <v>0</v>
      </c>
      <c r="O248" s="29"/>
      <c r="P248" s="29">
        <v>0</v>
      </c>
      <c r="Q248" s="29"/>
      <c r="R248" s="29">
        <v>0</v>
      </c>
      <c r="S248" s="6"/>
      <c r="T248" s="29"/>
      <c r="U248" s="6"/>
      <c r="V248" s="6"/>
      <c r="W248" s="6"/>
      <c r="X248" s="29"/>
      <c r="Y248" s="29"/>
    </row>
    <row r="249" spans="1:25" ht="345" x14ac:dyDescent="0.25">
      <c r="A249" s="4">
        <v>144</v>
      </c>
      <c r="B249" s="4"/>
      <c r="C249" s="4"/>
      <c r="D249" s="30" t="s">
        <v>217</v>
      </c>
      <c r="E249" s="30"/>
      <c r="F249" s="8" t="s">
        <v>216</v>
      </c>
      <c r="G249" s="8" t="s">
        <v>215</v>
      </c>
      <c r="H249" s="8" t="s">
        <v>214</v>
      </c>
      <c r="I249" s="8" t="s">
        <v>47</v>
      </c>
      <c r="J249" s="29">
        <v>100</v>
      </c>
      <c r="K249" s="6" t="s">
        <v>213</v>
      </c>
      <c r="L249" s="29">
        <v>100</v>
      </c>
      <c r="M249" s="29"/>
      <c r="N249" s="29">
        <v>100</v>
      </c>
      <c r="O249" s="29"/>
      <c r="P249" s="29">
        <v>100</v>
      </c>
      <c r="Q249" s="29"/>
      <c r="R249" s="29">
        <v>100</v>
      </c>
      <c r="S249" s="29"/>
      <c r="T249" s="29"/>
      <c r="U249" s="29"/>
      <c r="V249" s="6"/>
      <c r="W249" s="6"/>
      <c r="X249" s="29"/>
      <c r="Y249" s="29"/>
    </row>
    <row r="250" spans="1:25" s="17" customFormat="1" ht="30" x14ac:dyDescent="0.25">
      <c r="A250" s="20"/>
      <c r="B250" s="21" t="s">
        <v>212</v>
      </c>
      <c r="C250" s="20"/>
      <c r="D250" s="20"/>
      <c r="E250" s="20"/>
      <c r="F250" s="20" t="s">
        <v>211</v>
      </c>
      <c r="G250" s="20"/>
      <c r="H250" s="20"/>
      <c r="I250" s="20"/>
      <c r="J250" s="19">
        <f>AVERAGE(J251,J267,J283,J294)</f>
        <v>75.486111111111114</v>
      </c>
      <c r="K250" s="18"/>
      <c r="L250" s="19" t="e">
        <f>AVERAGE(L251,L270,L276,L288)</f>
        <v>#DIV/0!</v>
      </c>
      <c r="M250" s="18"/>
      <c r="N250" s="19" t="e">
        <f>AVERAGE(N251,N270,N276,N288)</f>
        <v>#DIV/0!</v>
      </c>
      <c r="O250" s="18"/>
      <c r="P250" s="19" t="e">
        <f>AVERAGE(P251,P270,P276,P288)</f>
        <v>#DIV/0!</v>
      </c>
      <c r="Q250" s="18"/>
      <c r="R250" s="19" t="e">
        <f>AVERAGE(R251,R270,R276,R288)</f>
        <v>#DIV/0!</v>
      </c>
      <c r="S250" s="18"/>
      <c r="T250" s="19" t="e">
        <f>AVERAGE(T251,T270,T276,T288)</f>
        <v>#DIV/0!</v>
      </c>
      <c r="U250" s="18"/>
      <c r="V250" s="19" t="e">
        <f>AVERAGE(V251,V270,V276,V288)</f>
        <v>#DIV/0!</v>
      </c>
      <c r="W250" s="18"/>
      <c r="X250" s="19" t="e">
        <f>AVERAGE(X251,X270,X276,X288)</f>
        <v>#DIV/0!</v>
      </c>
      <c r="Y250" s="18"/>
    </row>
    <row r="251" spans="1:25" s="17" customFormat="1" ht="34.5" x14ac:dyDescent="0.25">
      <c r="A251" s="20"/>
      <c r="B251" s="20"/>
      <c r="C251" s="21" t="s">
        <v>210</v>
      </c>
      <c r="D251" s="20"/>
      <c r="E251" s="20"/>
      <c r="F251" s="20" t="s">
        <v>209</v>
      </c>
      <c r="G251" s="20"/>
      <c r="H251" s="20"/>
      <c r="I251" s="20"/>
      <c r="J251" s="19">
        <f>AVERAGE(J252,J256,J260,J264:J266)</f>
        <v>69.444444444444443</v>
      </c>
      <c r="K251" s="18"/>
      <c r="L251" s="19" t="e">
        <f>AVERAGE(L256:L266)</f>
        <v>#DIV/0!</v>
      </c>
      <c r="M251" s="18"/>
      <c r="N251" s="19" t="e">
        <f>AVERAGE(N256:N266)</f>
        <v>#DIV/0!</v>
      </c>
      <c r="O251" s="18"/>
      <c r="P251" s="19" t="e">
        <f>AVERAGE(P256:P266)</f>
        <v>#DIV/0!</v>
      </c>
      <c r="Q251" s="18"/>
      <c r="R251" s="19" t="e">
        <f>AVERAGE(R256:R266)</f>
        <v>#DIV/0!</v>
      </c>
      <c r="S251" s="18"/>
      <c r="T251" s="19" t="e">
        <f>AVERAGE(T256:T266)</f>
        <v>#DIV/0!</v>
      </c>
      <c r="U251" s="18"/>
      <c r="V251" s="19" t="e">
        <f>AVERAGE(V256:V266)</f>
        <v>#DIV/0!</v>
      </c>
      <c r="W251" s="18"/>
      <c r="X251" s="19" t="e">
        <f>AVERAGE(X256:X266)</f>
        <v>#DIV/0!</v>
      </c>
      <c r="Y251" s="18"/>
    </row>
    <row r="252" spans="1:25" s="10" customFormat="1" ht="80.25" customHeight="1" x14ac:dyDescent="0.25">
      <c r="A252" s="16">
        <v>145</v>
      </c>
      <c r="B252" s="16"/>
      <c r="C252" s="15"/>
      <c r="D252" s="15" t="s">
        <v>208</v>
      </c>
      <c r="E252" s="24"/>
      <c r="F252" s="22" t="s">
        <v>207</v>
      </c>
      <c r="G252" s="13"/>
      <c r="H252" s="13"/>
      <c r="I252" s="13"/>
      <c r="J252" s="12">
        <f>AVERAGE(J253:J255)</f>
        <v>83.333333333333329</v>
      </c>
      <c r="K252" s="11"/>
      <c r="L252" s="12" t="e">
        <f>AVERAGE(L253:L256)</f>
        <v>#DIV/0!</v>
      </c>
      <c r="M252" s="11"/>
      <c r="N252" s="12" t="e">
        <f>AVERAGE(N253:N256)</f>
        <v>#DIV/0!</v>
      </c>
      <c r="O252" s="11"/>
      <c r="P252" s="12" t="e">
        <f>AVERAGE(P253:P256)</f>
        <v>#DIV/0!</v>
      </c>
      <c r="Q252" s="11"/>
      <c r="R252" s="12" t="e">
        <f>AVERAGE(R253:R256)</f>
        <v>#DIV/0!</v>
      </c>
      <c r="S252" s="11"/>
      <c r="T252" s="12" t="e">
        <f>AVERAGE(T253:T256)</f>
        <v>#DIV/0!</v>
      </c>
      <c r="U252" s="11"/>
      <c r="V252" s="12" t="e">
        <f>AVERAGE(V253:V256)</f>
        <v>#DIV/0!</v>
      </c>
      <c r="W252" s="11"/>
      <c r="X252" s="12" t="e">
        <f>AVERAGE(X253:X256)</f>
        <v>#DIV/0!</v>
      </c>
      <c r="Y252" s="11"/>
    </row>
    <row r="253" spans="1:25" s="2" customFormat="1" ht="312" customHeight="1" x14ac:dyDescent="0.25">
      <c r="A253" s="4" t="s">
        <v>206</v>
      </c>
      <c r="B253" s="4"/>
      <c r="C253" s="4"/>
      <c r="D253" s="4"/>
      <c r="E253" s="9" t="s">
        <v>205</v>
      </c>
      <c r="F253" s="8" t="s">
        <v>204</v>
      </c>
      <c r="G253" s="8" t="s">
        <v>179</v>
      </c>
      <c r="H253" s="8" t="s">
        <v>178</v>
      </c>
      <c r="I253" s="8" t="s">
        <v>177</v>
      </c>
      <c r="J253" s="26">
        <v>50</v>
      </c>
      <c r="K253" s="25" t="s">
        <v>203</v>
      </c>
      <c r="L253" s="25"/>
      <c r="M253" s="25"/>
      <c r="N253" s="25"/>
      <c r="O253" s="25"/>
      <c r="P253" s="25"/>
      <c r="Q253" s="25"/>
      <c r="R253" s="25"/>
      <c r="S253" s="25"/>
      <c r="T253" s="25"/>
      <c r="U253" s="25"/>
      <c r="V253" s="25"/>
      <c r="W253" s="25"/>
      <c r="X253" s="25"/>
      <c r="Y253" s="25"/>
    </row>
    <row r="254" spans="1:25" s="2" customFormat="1" ht="90" x14ac:dyDescent="0.25">
      <c r="A254" s="4" t="s">
        <v>202</v>
      </c>
      <c r="B254" s="4"/>
      <c r="C254" s="4"/>
      <c r="D254" s="4"/>
      <c r="E254" s="9" t="s">
        <v>201</v>
      </c>
      <c r="F254" s="27" t="s">
        <v>200</v>
      </c>
      <c r="G254" s="8" t="s">
        <v>172</v>
      </c>
      <c r="H254" s="8" t="s">
        <v>171</v>
      </c>
      <c r="I254" s="8" t="s">
        <v>170</v>
      </c>
      <c r="J254" s="26">
        <v>100</v>
      </c>
      <c r="K254" s="25" t="s">
        <v>199</v>
      </c>
      <c r="L254" s="25"/>
      <c r="M254" s="25"/>
      <c r="N254" s="25"/>
      <c r="O254" s="25"/>
      <c r="P254" s="25"/>
      <c r="Q254" s="25"/>
      <c r="R254" s="25"/>
      <c r="S254" s="25"/>
      <c r="T254" s="25"/>
      <c r="U254" s="25"/>
      <c r="V254" s="25"/>
      <c r="W254" s="25"/>
      <c r="X254" s="25"/>
      <c r="Y254" s="25"/>
    </row>
    <row r="255" spans="1:25" s="2" customFormat="1" ht="409.5" x14ac:dyDescent="0.25">
      <c r="A255" s="4" t="s">
        <v>198</v>
      </c>
      <c r="B255" s="4"/>
      <c r="C255" s="28"/>
      <c r="D255" s="28"/>
      <c r="E255" s="9" t="s">
        <v>197</v>
      </c>
      <c r="F255" s="8" t="s">
        <v>166</v>
      </c>
      <c r="G255" s="8" t="s">
        <v>165</v>
      </c>
      <c r="H255" s="8" t="s">
        <v>164</v>
      </c>
      <c r="I255" s="8" t="s">
        <v>163</v>
      </c>
      <c r="J255" s="6">
        <v>100</v>
      </c>
      <c r="K255" s="7" t="s">
        <v>162</v>
      </c>
      <c r="L255" s="6"/>
      <c r="M255" s="6"/>
      <c r="N255" s="6"/>
      <c r="O255" s="6"/>
      <c r="P255" s="6"/>
      <c r="Q255" s="6"/>
      <c r="R255" s="6"/>
      <c r="S255" s="6"/>
      <c r="T255" s="6"/>
      <c r="U255" s="6"/>
      <c r="V255" s="6"/>
      <c r="W255" s="6"/>
      <c r="X255" s="6"/>
      <c r="Y255" s="6"/>
    </row>
    <row r="256" spans="1:25" s="10" customFormat="1" ht="80.25" customHeight="1" x14ac:dyDescent="0.25">
      <c r="A256" s="16">
        <v>146</v>
      </c>
      <c r="B256" s="16"/>
      <c r="C256" s="15"/>
      <c r="D256" s="15" t="s">
        <v>196</v>
      </c>
      <c r="E256" s="24"/>
      <c r="F256" s="22" t="s">
        <v>195</v>
      </c>
      <c r="G256" s="13"/>
      <c r="H256" s="13"/>
      <c r="I256" s="13"/>
      <c r="J256" s="12">
        <f>AVERAGE(J257:J259)</f>
        <v>100</v>
      </c>
      <c r="K256" s="11"/>
      <c r="L256" s="12" t="e">
        <f>AVERAGE(L257:L266)</f>
        <v>#DIV/0!</v>
      </c>
      <c r="M256" s="11"/>
      <c r="N256" s="12" t="e">
        <f>AVERAGE(N257:N266)</f>
        <v>#DIV/0!</v>
      </c>
      <c r="O256" s="11"/>
      <c r="P256" s="12" t="e">
        <f>AVERAGE(P257:P266)</f>
        <v>#DIV/0!</v>
      </c>
      <c r="Q256" s="11"/>
      <c r="R256" s="12" t="e">
        <f>AVERAGE(R257:R266)</f>
        <v>#DIV/0!</v>
      </c>
      <c r="S256" s="11"/>
      <c r="T256" s="12" t="e">
        <f>AVERAGE(T257:T266)</f>
        <v>#DIV/0!</v>
      </c>
      <c r="U256" s="11"/>
      <c r="V256" s="12" t="e">
        <f>AVERAGE(V257:V266)</f>
        <v>#DIV/0!</v>
      </c>
      <c r="W256" s="11"/>
      <c r="X256" s="12" t="e">
        <f>AVERAGE(X257:X266)</f>
        <v>#DIV/0!</v>
      </c>
      <c r="Y256" s="11"/>
    </row>
    <row r="257" spans="1:25" s="2" customFormat="1" ht="312" customHeight="1" x14ac:dyDescent="0.25">
      <c r="A257" s="4" t="s">
        <v>194</v>
      </c>
      <c r="B257" s="4"/>
      <c r="C257" s="4"/>
      <c r="D257" s="4"/>
      <c r="E257" s="9" t="s">
        <v>193</v>
      </c>
      <c r="F257" s="8" t="s">
        <v>192</v>
      </c>
      <c r="G257" s="8" t="s">
        <v>179</v>
      </c>
      <c r="H257" s="8" t="s">
        <v>178</v>
      </c>
      <c r="I257" s="8" t="s">
        <v>177</v>
      </c>
      <c r="J257" s="26">
        <v>100</v>
      </c>
      <c r="K257" s="25" t="s">
        <v>191</v>
      </c>
      <c r="L257" s="25"/>
      <c r="M257" s="25"/>
      <c r="N257" s="25"/>
      <c r="O257" s="25"/>
      <c r="P257" s="25"/>
      <c r="Q257" s="25"/>
      <c r="R257" s="25"/>
      <c r="S257" s="25"/>
      <c r="T257" s="25"/>
      <c r="U257" s="25"/>
      <c r="V257" s="25"/>
      <c r="W257" s="25"/>
      <c r="X257" s="25"/>
      <c r="Y257" s="25"/>
    </row>
    <row r="258" spans="1:25" s="2" customFormat="1" ht="210" x14ac:dyDescent="0.25">
      <c r="A258" s="4" t="s">
        <v>190</v>
      </c>
      <c r="B258" s="4"/>
      <c r="C258" s="4"/>
      <c r="D258" s="4"/>
      <c r="E258" s="9" t="s">
        <v>189</v>
      </c>
      <c r="F258" s="27" t="s">
        <v>188</v>
      </c>
      <c r="G258" s="8" t="s">
        <v>172</v>
      </c>
      <c r="H258" s="8" t="s">
        <v>171</v>
      </c>
      <c r="I258" s="8" t="s">
        <v>170</v>
      </c>
      <c r="J258" s="26">
        <v>100</v>
      </c>
      <c r="K258" s="25" t="s">
        <v>187</v>
      </c>
      <c r="L258" s="25"/>
      <c r="M258" s="25"/>
      <c r="N258" s="25"/>
      <c r="O258" s="25"/>
      <c r="P258" s="25"/>
      <c r="Q258" s="25"/>
      <c r="R258" s="25"/>
      <c r="S258" s="25"/>
      <c r="T258" s="25"/>
      <c r="U258" s="25"/>
      <c r="V258" s="25"/>
      <c r="W258" s="25"/>
      <c r="X258" s="25"/>
      <c r="Y258" s="25"/>
    </row>
    <row r="259" spans="1:25" s="2" customFormat="1" ht="240" x14ac:dyDescent="0.25">
      <c r="A259" s="4" t="s">
        <v>186</v>
      </c>
      <c r="B259" s="4"/>
      <c r="C259" s="28"/>
      <c r="D259" s="28"/>
      <c r="E259" s="9" t="s">
        <v>185</v>
      </c>
      <c r="F259" s="8" t="s">
        <v>166</v>
      </c>
      <c r="G259" s="8" t="s">
        <v>165</v>
      </c>
      <c r="H259" s="8" t="s">
        <v>164</v>
      </c>
      <c r="I259" s="8" t="s">
        <v>163</v>
      </c>
      <c r="J259" s="6"/>
      <c r="K259" s="7"/>
      <c r="L259" s="6"/>
      <c r="M259" s="6"/>
      <c r="N259" s="6"/>
      <c r="O259" s="6"/>
      <c r="P259" s="6"/>
      <c r="Q259" s="6"/>
      <c r="R259" s="6"/>
      <c r="S259" s="6"/>
      <c r="T259" s="6"/>
      <c r="U259" s="6"/>
      <c r="V259" s="6"/>
      <c r="W259" s="6"/>
      <c r="X259" s="6"/>
      <c r="Y259" s="6"/>
    </row>
    <row r="260" spans="1:25" s="10" customFormat="1" ht="80.25" customHeight="1" x14ac:dyDescent="0.25">
      <c r="A260" s="16">
        <v>147</v>
      </c>
      <c r="B260" s="16"/>
      <c r="C260" s="15"/>
      <c r="D260" s="15" t="s">
        <v>184</v>
      </c>
      <c r="E260" s="24"/>
      <c r="F260" s="22" t="s">
        <v>183</v>
      </c>
      <c r="G260" s="13"/>
      <c r="H260" s="13"/>
      <c r="I260" s="13"/>
      <c r="J260" s="12">
        <f>AVERAGE(J261:J263)</f>
        <v>33.333333333333336</v>
      </c>
      <c r="K260" s="11"/>
      <c r="L260" s="12" t="e">
        <f>AVERAGE(L261:L270)</f>
        <v>#DIV/0!</v>
      </c>
      <c r="M260" s="11"/>
      <c r="N260" s="12" t="e">
        <f>AVERAGE(N261:N270)</f>
        <v>#DIV/0!</v>
      </c>
      <c r="O260" s="11"/>
      <c r="P260" s="12" t="e">
        <f>AVERAGE(P261:P270)</f>
        <v>#DIV/0!</v>
      </c>
      <c r="Q260" s="11"/>
      <c r="R260" s="12" t="e">
        <f>AVERAGE(R261:R270)</f>
        <v>#DIV/0!</v>
      </c>
      <c r="S260" s="11"/>
      <c r="T260" s="12" t="e">
        <f>AVERAGE(T261:T270)</f>
        <v>#DIV/0!</v>
      </c>
      <c r="U260" s="11"/>
      <c r="V260" s="12" t="e">
        <f>AVERAGE(V261:V270)</f>
        <v>#DIV/0!</v>
      </c>
      <c r="W260" s="11"/>
      <c r="X260" s="12" t="e">
        <f>AVERAGE(X261:X270)</f>
        <v>#DIV/0!</v>
      </c>
      <c r="Y260" s="11"/>
    </row>
    <row r="261" spans="1:25" s="2" customFormat="1" ht="312" customHeight="1" x14ac:dyDescent="0.25">
      <c r="A261" s="4" t="s">
        <v>182</v>
      </c>
      <c r="B261" s="4"/>
      <c r="C261" s="4"/>
      <c r="D261" s="4"/>
      <c r="E261" s="9" t="s">
        <v>181</v>
      </c>
      <c r="F261" s="8" t="s">
        <v>180</v>
      </c>
      <c r="G261" s="8" t="s">
        <v>179</v>
      </c>
      <c r="H261" s="8" t="s">
        <v>178</v>
      </c>
      <c r="I261" s="8" t="s">
        <v>177</v>
      </c>
      <c r="J261" s="26">
        <v>0</v>
      </c>
      <c r="K261" s="25" t="s">
        <v>176</v>
      </c>
      <c r="L261" s="25"/>
      <c r="M261" s="25"/>
      <c r="N261" s="25"/>
      <c r="O261" s="25"/>
      <c r="P261" s="25"/>
      <c r="Q261" s="25"/>
      <c r="R261" s="25"/>
      <c r="S261" s="25"/>
      <c r="T261" s="25"/>
      <c r="U261" s="25"/>
      <c r="V261" s="25"/>
      <c r="W261" s="25"/>
      <c r="X261" s="25"/>
      <c r="Y261" s="25"/>
    </row>
    <row r="262" spans="1:25" s="2" customFormat="1" ht="409.5" x14ac:dyDescent="0.25">
      <c r="A262" s="4" t="s">
        <v>175</v>
      </c>
      <c r="B262" s="4"/>
      <c r="C262" s="4"/>
      <c r="D262" s="4"/>
      <c r="E262" s="9" t="s">
        <v>174</v>
      </c>
      <c r="F262" s="27" t="s">
        <v>173</v>
      </c>
      <c r="G262" s="8" t="s">
        <v>172</v>
      </c>
      <c r="H262" s="8" t="s">
        <v>171</v>
      </c>
      <c r="I262" s="8" t="s">
        <v>170</v>
      </c>
      <c r="J262" s="26">
        <v>0</v>
      </c>
      <c r="K262" s="25" t="s">
        <v>169</v>
      </c>
      <c r="L262" s="25"/>
      <c r="M262" s="25"/>
      <c r="N262" s="25"/>
      <c r="O262" s="25"/>
      <c r="P262" s="25"/>
      <c r="Q262" s="25"/>
      <c r="R262" s="25"/>
      <c r="S262" s="25"/>
      <c r="T262" s="25"/>
      <c r="U262" s="25"/>
      <c r="V262" s="25"/>
      <c r="W262" s="25"/>
      <c r="X262" s="25"/>
      <c r="Y262" s="25"/>
    </row>
    <row r="263" spans="1:25" s="2" customFormat="1" ht="409.5" x14ac:dyDescent="0.25">
      <c r="A263" s="4" t="s">
        <v>168</v>
      </c>
      <c r="B263" s="4"/>
      <c r="C263" s="4"/>
      <c r="D263" s="4"/>
      <c r="E263" s="9" t="s">
        <v>167</v>
      </c>
      <c r="F263" s="8" t="s">
        <v>166</v>
      </c>
      <c r="G263" s="8" t="s">
        <v>165</v>
      </c>
      <c r="H263" s="8" t="s">
        <v>164</v>
      </c>
      <c r="I263" s="8" t="s">
        <v>163</v>
      </c>
      <c r="J263" s="6">
        <v>100</v>
      </c>
      <c r="K263" s="7" t="s">
        <v>162</v>
      </c>
      <c r="L263" s="6"/>
      <c r="M263" s="6"/>
      <c r="N263" s="6"/>
      <c r="O263" s="6"/>
      <c r="P263" s="6"/>
      <c r="Q263" s="6"/>
      <c r="R263" s="6"/>
      <c r="S263" s="6"/>
      <c r="T263" s="6"/>
      <c r="U263" s="6"/>
      <c r="V263" s="6"/>
      <c r="W263" s="6"/>
      <c r="X263" s="6"/>
      <c r="Y263" s="6"/>
    </row>
    <row r="264" spans="1:25" s="2" customFormat="1" ht="300" x14ac:dyDescent="0.25">
      <c r="A264" s="4">
        <v>148</v>
      </c>
      <c r="B264" s="4"/>
      <c r="C264" s="4"/>
      <c r="D264" s="9" t="s">
        <v>161</v>
      </c>
      <c r="E264" s="9"/>
      <c r="F264" s="8" t="s">
        <v>156</v>
      </c>
      <c r="G264" s="8" t="s">
        <v>155</v>
      </c>
      <c r="H264" s="8" t="s">
        <v>154</v>
      </c>
      <c r="I264" s="8" t="s">
        <v>61</v>
      </c>
      <c r="J264" s="6">
        <v>100</v>
      </c>
      <c r="K264" s="7" t="s">
        <v>160</v>
      </c>
      <c r="L264" s="6"/>
      <c r="M264" s="6"/>
      <c r="N264" s="6"/>
      <c r="O264" s="6"/>
      <c r="P264" s="6"/>
      <c r="Q264" s="6"/>
      <c r="R264" s="6"/>
      <c r="S264" s="6"/>
      <c r="T264" s="6"/>
      <c r="U264" s="6"/>
      <c r="V264" s="6"/>
      <c r="W264" s="6"/>
      <c r="X264" s="6"/>
      <c r="Y264" s="6"/>
    </row>
    <row r="265" spans="1:25" s="2" customFormat="1" ht="300" x14ac:dyDescent="0.25">
      <c r="A265" s="4">
        <v>149</v>
      </c>
      <c r="B265" s="4"/>
      <c r="C265" s="4"/>
      <c r="D265" s="9" t="s">
        <v>159</v>
      </c>
      <c r="E265" s="9"/>
      <c r="F265" s="8" t="s">
        <v>156</v>
      </c>
      <c r="G265" s="8" t="s">
        <v>155</v>
      </c>
      <c r="H265" s="8" t="s">
        <v>154</v>
      </c>
      <c r="I265" s="8" t="s">
        <v>61</v>
      </c>
      <c r="J265" s="6">
        <v>50</v>
      </c>
      <c r="K265" s="7" t="s">
        <v>158</v>
      </c>
      <c r="L265" s="6"/>
      <c r="M265" s="6"/>
      <c r="N265" s="6"/>
      <c r="O265" s="6"/>
      <c r="P265" s="6"/>
      <c r="Q265" s="6"/>
      <c r="R265" s="6"/>
      <c r="S265" s="6"/>
      <c r="T265" s="6"/>
      <c r="U265" s="6"/>
      <c r="V265" s="6"/>
      <c r="W265" s="6"/>
      <c r="X265" s="6"/>
      <c r="Y265" s="6"/>
    </row>
    <row r="266" spans="1:25" s="2" customFormat="1" ht="300" x14ac:dyDescent="0.25">
      <c r="A266" s="4">
        <v>150</v>
      </c>
      <c r="B266" s="4"/>
      <c r="C266" s="4"/>
      <c r="D266" s="9" t="s">
        <v>157</v>
      </c>
      <c r="E266" s="9"/>
      <c r="F266" s="8" t="s">
        <v>156</v>
      </c>
      <c r="G266" s="8" t="s">
        <v>155</v>
      </c>
      <c r="H266" s="8" t="s">
        <v>154</v>
      </c>
      <c r="I266" s="8" t="s">
        <v>61</v>
      </c>
      <c r="J266" s="6">
        <v>50</v>
      </c>
      <c r="K266" s="7" t="s">
        <v>153</v>
      </c>
      <c r="L266" s="6"/>
      <c r="M266" s="6"/>
      <c r="N266" s="6"/>
      <c r="O266" s="6"/>
      <c r="P266" s="6"/>
      <c r="Q266" s="6"/>
      <c r="R266" s="6"/>
      <c r="S266" s="6"/>
      <c r="T266" s="6"/>
      <c r="U266" s="6"/>
      <c r="V266" s="6"/>
      <c r="W266" s="6"/>
      <c r="X266" s="6"/>
      <c r="Y266" s="6"/>
    </row>
    <row r="267" spans="1:25" s="17" customFormat="1" ht="34.5" x14ac:dyDescent="0.25">
      <c r="A267" s="20"/>
      <c r="B267" s="20"/>
      <c r="C267" s="21" t="s">
        <v>152</v>
      </c>
      <c r="D267" s="20"/>
      <c r="E267" s="20"/>
      <c r="F267" s="20" t="s">
        <v>151</v>
      </c>
      <c r="G267" s="20"/>
      <c r="H267" s="20"/>
      <c r="I267" s="20"/>
      <c r="J267" s="19">
        <f>AVERAGE(J268,J269,J273,J277,J280)</f>
        <v>70</v>
      </c>
      <c r="K267" s="18"/>
      <c r="L267" s="19"/>
      <c r="M267" s="18"/>
      <c r="N267" s="19"/>
      <c r="O267" s="18"/>
      <c r="P267" s="19"/>
      <c r="Q267" s="18"/>
      <c r="R267" s="19"/>
      <c r="S267" s="18"/>
      <c r="T267" s="19"/>
      <c r="U267" s="18"/>
      <c r="V267" s="19"/>
      <c r="W267" s="18"/>
      <c r="X267" s="19"/>
      <c r="Y267" s="18"/>
    </row>
    <row r="268" spans="1:25" s="2" customFormat="1" ht="393.75" x14ac:dyDescent="0.25">
      <c r="A268" s="4">
        <v>151</v>
      </c>
      <c r="B268" s="4"/>
      <c r="C268" s="4"/>
      <c r="D268" s="9" t="s">
        <v>150</v>
      </c>
      <c r="E268" s="9"/>
      <c r="F268" s="8" t="s">
        <v>149</v>
      </c>
      <c r="G268" s="8" t="s">
        <v>17</v>
      </c>
      <c r="H268" s="8" t="s">
        <v>148</v>
      </c>
      <c r="I268" s="8" t="s">
        <v>61</v>
      </c>
      <c r="J268" s="6">
        <v>50</v>
      </c>
      <c r="K268" s="7" t="s">
        <v>147</v>
      </c>
      <c r="L268" s="6"/>
      <c r="M268" s="6"/>
      <c r="N268" s="6"/>
      <c r="O268" s="6"/>
      <c r="P268" s="6"/>
      <c r="Q268" s="6"/>
      <c r="R268" s="6"/>
      <c r="S268" s="6"/>
      <c r="T268" s="6"/>
      <c r="U268" s="6"/>
      <c r="V268" s="6"/>
      <c r="W268" s="6"/>
      <c r="X268" s="6"/>
      <c r="Y268" s="6"/>
    </row>
    <row r="269" spans="1:25" s="10" customFormat="1" ht="80.25" customHeight="1" x14ac:dyDescent="0.25">
      <c r="A269" s="16">
        <v>152</v>
      </c>
      <c r="B269" s="16"/>
      <c r="C269" s="15"/>
      <c r="D269" s="22" t="s">
        <v>146</v>
      </c>
      <c r="E269" s="22"/>
      <c r="F269" s="22" t="s">
        <v>145</v>
      </c>
      <c r="G269" s="13"/>
      <c r="H269" s="13"/>
      <c r="I269" s="13"/>
      <c r="J269" s="12">
        <f>AVERAGE(J270:J272)</f>
        <v>100</v>
      </c>
      <c r="K269" s="11"/>
      <c r="L269" s="12"/>
      <c r="M269" s="11"/>
      <c r="N269" s="12"/>
      <c r="O269" s="11"/>
      <c r="P269" s="12"/>
      <c r="Q269" s="11"/>
      <c r="R269" s="12"/>
      <c r="S269" s="11"/>
      <c r="T269" s="12"/>
      <c r="U269" s="11"/>
      <c r="V269" s="12"/>
      <c r="W269" s="11"/>
      <c r="X269" s="12"/>
      <c r="Y269" s="11"/>
    </row>
    <row r="270" spans="1:25" s="2" customFormat="1" ht="90" x14ac:dyDescent="0.25">
      <c r="A270" s="4" t="s">
        <v>144</v>
      </c>
      <c r="B270" s="4"/>
      <c r="C270" s="4"/>
      <c r="D270" s="4"/>
      <c r="E270" s="9" t="s">
        <v>135</v>
      </c>
      <c r="F270" s="8" t="s">
        <v>134</v>
      </c>
      <c r="G270" s="8" t="s">
        <v>133</v>
      </c>
      <c r="H270" s="8" t="s">
        <v>74</v>
      </c>
      <c r="I270" s="8" t="s">
        <v>47</v>
      </c>
      <c r="J270" s="6">
        <v>100</v>
      </c>
      <c r="K270" s="7" t="s">
        <v>143</v>
      </c>
      <c r="L270" s="6"/>
      <c r="M270" s="6"/>
      <c r="N270" s="6"/>
      <c r="O270" s="6"/>
      <c r="P270" s="6"/>
      <c r="Q270" s="6"/>
      <c r="R270" s="6"/>
      <c r="S270" s="6"/>
      <c r="T270" s="6"/>
      <c r="U270" s="6"/>
      <c r="V270" s="6"/>
      <c r="W270" s="6"/>
      <c r="X270" s="6"/>
      <c r="Y270" s="6"/>
    </row>
    <row r="271" spans="1:25" s="2" customFormat="1" ht="337.5" x14ac:dyDescent="0.25">
      <c r="A271" s="4" t="s">
        <v>142</v>
      </c>
      <c r="B271" s="4"/>
      <c r="C271" s="4"/>
      <c r="D271" s="4"/>
      <c r="E271" s="9" t="s">
        <v>130</v>
      </c>
      <c r="F271" s="8" t="s">
        <v>141</v>
      </c>
      <c r="G271" s="8" t="s">
        <v>128</v>
      </c>
      <c r="H271" s="8" t="s">
        <v>127</v>
      </c>
      <c r="I271" s="8" t="s">
        <v>126</v>
      </c>
      <c r="J271" s="6">
        <v>100</v>
      </c>
      <c r="K271" s="7" t="s">
        <v>140</v>
      </c>
      <c r="L271" s="6"/>
      <c r="M271" s="6"/>
      <c r="N271" s="6"/>
      <c r="O271" s="6"/>
      <c r="P271" s="6"/>
      <c r="Q271" s="6"/>
      <c r="R271" s="6"/>
      <c r="S271" s="6"/>
      <c r="T271" s="6"/>
      <c r="U271" s="6"/>
      <c r="V271" s="6"/>
      <c r="W271" s="6"/>
      <c r="X271" s="6"/>
      <c r="Y271" s="6"/>
    </row>
    <row r="272" spans="1:25" s="2" customFormat="1" ht="135" x14ac:dyDescent="0.25">
      <c r="A272" s="4" t="s">
        <v>139</v>
      </c>
      <c r="B272" s="4"/>
      <c r="C272" s="4"/>
      <c r="D272" s="4"/>
      <c r="E272" s="9" t="s">
        <v>124</v>
      </c>
      <c r="F272" s="8" t="s">
        <v>138</v>
      </c>
      <c r="G272" s="8" t="s">
        <v>111</v>
      </c>
      <c r="H272" s="8" t="s">
        <v>110</v>
      </c>
      <c r="I272" s="8" t="s">
        <v>74</v>
      </c>
      <c r="J272" s="6">
        <v>100</v>
      </c>
      <c r="K272" s="7"/>
      <c r="L272" s="6"/>
      <c r="M272" s="6"/>
      <c r="N272" s="6"/>
      <c r="O272" s="6"/>
      <c r="P272" s="6"/>
      <c r="Q272" s="6"/>
      <c r="R272" s="6"/>
      <c r="S272" s="6"/>
      <c r="T272" s="6"/>
      <c r="U272" s="6"/>
      <c r="V272" s="6"/>
      <c r="W272" s="6"/>
      <c r="X272" s="6"/>
      <c r="Y272" s="6"/>
    </row>
    <row r="273" spans="1:25" s="10" customFormat="1" ht="80.25" customHeight="1" x14ac:dyDescent="0.25">
      <c r="A273" s="16">
        <v>153</v>
      </c>
      <c r="B273" s="16"/>
      <c r="C273" s="15"/>
      <c r="D273" s="22" t="s">
        <v>137</v>
      </c>
      <c r="E273" s="22"/>
      <c r="F273" s="22" t="s">
        <v>137</v>
      </c>
      <c r="G273" s="13"/>
      <c r="H273" s="13"/>
      <c r="I273" s="13"/>
      <c r="J273" s="12">
        <f>AVERAGE(J274:J276)</f>
        <v>100</v>
      </c>
      <c r="K273" s="11"/>
      <c r="L273" s="12"/>
      <c r="M273" s="11"/>
      <c r="N273" s="12"/>
      <c r="O273" s="11"/>
      <c r="P273" s="12"/>
      <c r="Q273" s="11"/>
      <c r="R273" s="12"/>
      <c r="S273" s="11"/>
      <c r="T273" s="12"/>
      <c r="U273" s="11"/>
      <c r="V273" s="12"/>
      <c r="W273" s="11"/>
      <c r="X273" s="12"/>
      <c r="Y273" s="11"/>
    </row>
    <row r="274" spans="1:25" s="2" customFormat="1" ht="247.5" x14ac:dyDescent="0.25">
      <c r="A274" s="4" t="s">
        <v>136</v>
      </c>
      <c r="B274" s="4"/>
      <c r="C274" s="4"/>
      <c r="D274" s="4"/>
      <c r="E274" s="9" t="s">
        <v>135</v>
      </c>
      <c r="F274" s="8" t="s">
        <v>134</v>
      </c>
      <c r="G274" s="8" t="s">
        <v>133</v>
      </c>
      <c r="H274" s="8" t="s">
        <v>74</v>
      </c>
      <c r="I274" s="8" t="s">
        <v>47</v>
      </c>
      <c r="J274" s="6">
        <v>100</v>
      </c>
      <c r="K274" s="7" t="s">
        <v>132</v>
      </c>
      <c r="L274" s="6"/>
      <c r="M274" s="6"/>
      <c r="N274" s="6"/>
      <c r="O274" s="6"/>
      <c r="P274" s="6"/>
      <c r="Q274" s="6"/>
      <c r="R274" s="6"/>
      <c r="S274" s="6"/>
      <c r="T274" s="6"/>
      <c r="U274" s="6"/>
      <c r="V274" s="6"/>
      <c r="W274" s="6"/>
      <c r="X274" s="6"/>
      <c r="Y274" s="6"/>
    </row>
    <row r="275" spans="1:25" s="2" customFormat="1" ht="105" x14ac:dyDescent="0.25">
      <c r="A275" s="4" t="s">
        <v>131</v>
      </c>
      <c r="B275" s="4"/>
      <c r="C275" s="4"/>
      <c r="D275" s="4"/>
      <c r="E275" s="9" t="s">
        <v>130</v>
      </c>
      <c r="F275" s="8" t="s">
        <v>129</v>
      </c>
      <c r="G275" s="8" t="s">
        <v>128</v>
      </c>
      <c r="H275" s="8" t="s">
        <v>127</v>
      </c>
      <c r="I275" s="8" t="s">
        <v>126</v>
      </c>
      <c r="J275" s="6">
        <v>100</v>
      </c>
      <c r="K275" s="7">
        <v>26</v>
      </c>
      <c r="L275" s="6"/>
      <c r="M275" s="6"/>
      <c r="N275" s="6"/>
      <c r="O275" s="6"/>
      <c r="P275" s="6"/>
      <c r="Q275" s="6"/>
      <c r="R275" s="6"/>
      <c r="S275" s="6"/>
      <c r="T275" s="6"/>
      <c r="U275" s="6"/>
      <c r="V275" s="6"/>
      <c r="W275" s="6"/>
      <c r="X275" s="6"/>
      <c r="Y275" s="6"/>
    </row>
    <row r="276" spans="1:25" s="2" customFormat="1" ht="135" x14ac:dyDescent="0.25">
      <c r="A276" s="4" t="s">
        <v>125</v>
      </c>
      <c r="B276" s="4"/>
      <c r="C276" s="4"/>
      <c r="D276" s="4"/>
      <c r="E276" s="9" t="s">
        <v>124</v>
      </c>
      <c r="F276" s="8" t="s">
        <v>123</v>
      </c>
      <c r="G276" s="8" t="s">
        <v>111</v>
      </c>
      <c r="H276" s="8" t="s">
        <v>110</v>
      </c>
      <c r="I276" s="8" t="s">
        <v>74</v>
      </c>
      <c r="J276" s="6">
        <v>100</v>
      </c>
      <c r="K276" s="7"/>
      <c r="L276" s="6"/>
      <c r="M276" s="6"/>
      <c r="N276" s="6"/>
      <c r="O276" s="6"/>
      <c r="P276" s="6"/>
      <c r="Q276" s="6"/>
      <c r="R276" s="6"/>
      <c r="S276" s="6"/>
      <c r="T276" s="6"/>
      <c r="U276" s="6"/>
      <c r="V276" s="6"/>
      <c r="W276" s="6"/>
      <c r="X276" s="6"/>
      <c r="Y276" s="6"/>
    </row>
    <row r="277" spans="1:25" s="10" customFormat="1" ht="80.25" customHeight="1" x14ac:dyDescent="0.25">
      <c r="A277" s="16">
        <v>154</v>
      </c>
      <c r="B277" s="16"/>
      <c r="C277" s="15"/>
      <c r="D277" s="15" t="s">
        <v>122</v>
      </c>
      <c r="E277" s="24"/>
      <c r="F277" s="22" t="s">
        <v>119</v>
      </c>
      <c r="G277" s="13"/>
      <c r="H277" s="13"/>
      <c r="I277" s="13"/>
      <c r="J277" s="12">
        <f>AVERAGE(J278:J279)</f>
        <v>50</v>
      </c>
      <c r="K277" s="11"/>
      <c r="L277" s="12"/>
      <c r="M277" s="11"/>
      <c r="N277" s="12"/>
      <c r="O277" s="11"/>
      <c r="P277" s="12"/>
      <c r="Q277" s="11"/>
      <c r="R277" s="12"/>
      <c r="S277" s="11"/>
      <c r="T277" s="12"/>
      <c r="U277" s="11"/>
      <c r="V277" s="12"/>
      <c r="W277" s="11"/>
      <c r="X277" s="12"/>
      <c r="Y277" s="11"/>
    </row>
    <row r="278" spans="1:25" s="2" customFormat="1" ht="135" x14ac:dyDescent="0.25">
      <c r="A278" s="4" t="s">
        <v>121</v>
      </c>
      <c r="B278" s="4"/>
      <c r="C278" s="4"/>
      <c r="D278" s="4"/>
      <c r="E278" s="9" t="s">
        <v>120</v>
      </c>
      <c r="F278" s="8" t="s">
        <v>119</v>
      </c>
      <c r="G278" s="8" t="s">
        <v>118</v>
      </c>
      <c r="H278" s="8" t="s">
        <v>117</v>
      </c>
      <c r="I278" s="8" t="s">
        <v>116</v>
      </c>
      <c r="J278" s="6">
        <v>50</v>
      </c>
      <c r="K278" s="7" t="s">
        <v>115</v>
      </c>
      <c r="L278" s="6"/>
      <c r="M278" s="6"/>
      <c r="N278" s="6"/>
      <c r="O278" s="6"/>
      <c r="P278" s="6"/>
      <c r="Q278" s="6"/>
      <c r="R278" s="6"/>
      <c r="S278" s="6"/>
      <c r="T278" s="6"/>
      <c r="U278" s="6"/>
      <c r="V278" s="6"/>
      <c r="W278" s="6"/>
      <c r="X278" s="6"/>
      <c r="Y278" s="6"/>
    </row>
    <row r="279" spans="1:25" s="2" customFormat="1" ht="135" x14ac:dyDescent="0.25">
      <c r="A279" s="4" t="s">
        <v>114</v>
      </c>
      <c r="B279" s="4"/>
      <c r="C279" s="4"/>
      <c r="D279" s="4"/>
      <c r="E279" s="9" t="s">
        <v>113</v>
      </c>
      <c r="F279" s="8" t="s">
        <v>112</v>
      </c>
      <c r="G279" s="8" t="s">
        <v>111</v>
      </c>
      <c r="H279" s="8" t="s">
        <v>110</v>
      </c>
      <c r="I279" s="8" t="s">
        <v>74</v>
      </c>
      <c r="J279" s="6">
        <v>50</v>
      </c>
      <c r="K279" s="7" t="s">
        <v>109</v>
      </c>
      <c r="L279" s="6"/>
      <c r="M279" s="6"/>
      <c r="N279" s="6"/>
      <c r="O279" s="6"/>
      <c r="P279" s="6"/>
      <c r="Q279" s="6"/>
      <c r="R279" s="6"/>
      <c r="S279" s="6"/>
      <c r="T279" s="6"/>
      <c r="U279" s="6"/>
      <c r="V279" s="6"/>
      <c r="W279" s="6"/>
      <c r="X279" s="6"/>
      <c r="Y279" s="6"/>
    </row>
    <row r="280" spans="1:25" s="10" customFormat="1" ht="80.25" customHeight="1" x14ac:dyDescent="0.25">
      <c r="A280" s="16">
        <v>155</v>
      </c>
      <c r="B280" s="16"/>
      <c r="C280" s="15"/>
      <c r="D280" s="23" t="s">
        <v>108</v>
      </c>
      <c r="E280" s="23"/>
      <c r="F280" s="22" t="s">
        <v>108</v>
      </c>
      <c r="G280" s="13"/>
      <c r="H280" s="13"/>
      <c r="I280" s="13"/>
      <c r="J280" s="12">
        <f>AVERAGE(J281:J282)</f>
        <v>50</v>
      </c>
      <c r="K280" s="11"/>
      <c r="L280" s="12"/>
      <c r="M280" s="11"/>
      <c r="N280" s="12"/>
      <c r="O280" s="11"/>
      <c r="P280" s="12"/>
      <c r="Q280" s="11"/>
      <c r="R280" s="12"/>
      <c r="S280" s="11"/>
      <c r="T280" s="12"/>
      <c r="U280" s="11"/>
      <c r="V280" s="12"/>
      <c r="W280" s="11"/>
      <c r="X280" s="12"/>
      <c r="Y280" s="11"/>
    </row>
    <row r="281" spans="1:25" s="2" customFormat="1" ht="90" x14ac:dyDescent="0.25">
      <c r="A281" s="4" t="s">
        <v>107</v>
      </c>
      <c r="B281" s="4"/>
      <c r="C281" s="4"/>
      <c r="D281" s="4"/>
      <c r="E281" s="9" t="s">
        <v>106</v>
      </c>
      <c r="F281" s="8" t="s">
        <v>105</v>
      </c>
      <c r="G281" s="8" t="s">
        <v>104</v>
      </c>
      <c r="H281" s="8" t="s">
        <v>103</v>
      </c>
      <c r="I281" s="8" t="s">
        <v>102</v>
      </c>
      <c r="J281" s="6">
        <v>50</v>
      </c>
      <c r="K281" s="7" t="s">
        <v>101</v>
      </c>
      <c r="L281" s="6"/>
      <c r="M281" s="6"/>
      <c r="N281" s="6"/>
      <c r="O281" s="6"/>
      <c r="P281" s="6"/>
      <c r="Q281" s="6"/>
      <c r="R281" s="6"/>
      <c r="S281" s="6"/>
      <c r="T281" s="6"/>
      <c r="U281" s="6"/>
      <c r="V281" s="6"/>
      <c r="W281" s="6"/>
      <c r="X281" s="6"/>
      <c r="Y281" s="6"/>
    </row>
    <row r="282" spans="1:25" s="2" customFormat="1" ht="105" x14ac:dyDescent="0.25">
      <c r="A282" s="4" t="s">
        <v>100</v>
      </c>
      <c r="B282" s="4"/>
      <c r="C282" s="4"/>
      <c r="D282" s="4"/>
      <c r="E282" s="9" t="s">
        <v>99</v>
      </c>
      <c r="F282" s="8" t="s">
        <v>98</v>
      </c>
      <c r="G282" s="8" t="s">
        <v>97</v>
      </c>
      <c r="H282" s="8" t="s">
        <v>96</v>
      </c>
      <c r="I282" s="8" t="s">
        <v>95</v>
      </c>
      <c r="J282" s="6">
        <v>50</v>
      </c>
      <c r="K282" s="7" t="s">
        <v>94</v>
      </c>
      <c r="L282" s="6"/>
      <c r="M282" s="6"/>
      <c r="N282" s="6"/>
      <c r="O282" s="6"/>
      <c r="P282" s="6"/>
      <c r="Q282" s="6"/>
      <c r="R282" s="6"/>
      <c r="S282" s="6"/>
      <c r="T282" s="6"/>
      <c r="U282" s="6"/>
      <c r="V282" s="6"/>
      <c r="W282" s="6"/>
      <c r="X282" s="6"/>
      <c r="Y282" s="6"/>
    </row>
    <row r="283" spans="1:25" s="17" customFormat="1" ht="45" x14ac:dyDescent="0.25">
      <c r="A283" s="20"/>
      <c r="B283" s="20"/>
      <c r="C283" s="21" t="s">
        <v>93</v>
      </c>
      <c r="D283" s="20"/>
      <c r="E283" s="20"/>
      <c r="F283" s="20" t="s">
        <v>92</v>
      </c>
      <c r="G283" s="20"/>
      <c r="H283" s="20"/>
      <c r="I283" s="20"/>
      <c r="J283" s="19">
        <f>AVERAGE(J284,J287,J288,J289,J290,J291)</f>
        <v>83.333333333333329</v>
      </c>
      <c r="K283" s="18"/>
      <c r="L283" s="19" t="e">
        <f>AVERAGE(L289:L302)</f>
        <v>#DIV/0!</v>
      </c>
      <c r="M283" s="18"/>
      <c r="N283" s="19" t="e">
        <f>AVERAGE(N289:N302)</f>
        <v>#DIV/0!</v>
      </c>
      <c r="O283" s="18"/>
      <c r="P283" s="19" t="e">
        <f>AVERAGE(P289:P302)</f>
        <v>#DIV/0!</v>
      </c>
      <c r="Q283" s="18"/>
      <c r="R283" s="19" t="e">
        <f>AVERAGE(R289:R302)</f>
        <v>#DIV/0!</v>
      </c>
      <c r="S283" s="18"/>
      <c r="T283" s="19" t="e">
        <f>AVERAGE(T289:T302)</f>
        <v>#DIV/0!</v>
      </c>
      <c r="U283" s="18"/>
      <c r="V283" s="19" t="e">
        <f>AVERAGE(V289:V302)</f>
        <v>#DIV/0!</v>
      </c>
      <c r="W283" s="18"/>
      <c r="X283" s="19" t="e">
        <f>AVERAGE(X289:X302)</f>
        <v>#DIV/0!</v>
      </c>
      <c r="Y283" s="18"/>
    </row>
    <row r="284" spans="1:25" s="10" customFormat="1" ht="80.25" customHeight="1" x14ac:dyDescent="0.25">
      <c r="A284" s="16">
        <v>156</v>
      </c>
      <c r="B284" s="16"/>
      <c r="C284" s="15"/>
      <c r="D284" s="15" t="s">
        <v>91</v>
      </c>
      <c r="E284" s="15"/>
      <c r="F284" s="14" t="s">
        <v>91</v>
      </c>
      <c r="G284" s="13"/>
      <c r="H284" s="13"/>
      <c r="I284" s="13"/>
      <c r="J284" s="12">
        <f>AVERAGE(J285:J286)</f>
        <v>100</v>
      </c>
      <c r="K284" s="11"/>
      <c r="L284" s="12"/>
      <c r="M284" s="11"/>
      <c r="N284" s="12"/>
      <c r="O284" s="11"/>
      <c r="P284" s="12"/>
      <c r="Q284" s="11"/>
      <c r="R284" s="12"/>
      <c r="S284" s="11"/>
      <c r="T284" s="12"/>
      <c r="U284" s="11"/>
      <c r="V284" s="12"/>
      <c r="W284" s="11"/>
      <c r="X284" s="12"/>
      <c r="Y284" s="11"/>
    </row>
    <row r="285" spans="1:25" s="2" customFormat="1" ht="75" x14ac:dyDescent="0.25">
      <c r="A285" s="4" t="s">
        <v>90</v>
      </c>
      <c r="B285" s="4"/>
      <c r="C285" s="4"/>
      <c r="D285" s="4"/>
      <c r="E285" s="9" t="s">
        <v>89</v>
      </c>
      <c r="F285" s="8" t="s">
        <v>88</v>
      </c>
      <c r="G285" s="8" t="s">
        <v>87</v>
      </c>
      <c r="H285" s="8" t="s">
        <v>86</v>
      </c>
      <c r="I285" s="8" t="s">
        <v>85</v>
      </c>
      <c r="J285" s="6">
        <v>100</v>
      </c>
      <c r="K285" s="7" t="s">
        <v>84</v>
      </c>
      <c r="L285" s="6"/>
      <c r="M285" s="6"/>
      <c r="N285" s="6"/>
      <c r="O285" s="6"/>
      <c r="P285" s="6"/>
      <c r="Q285" s="6"/>
      <c r="R285" s="6"/>
      <c r="S285" s="6"/>
      <c r="T285" s="6"/>
      <c r="U285" s="6"/>
      <c r="V285" s="6"/>
      <c r="W285" s="6"/>
      <c r="X285" s="6"/>
      <c r="Y285" s="6"/>
    </row>
    <row r="286" spans="1:25" s="2" customFormat="1" ht="213.75" x14ac:dyDescent="0.25">
      <c r="A286" s="4" t="s">
        <v>83</v>
      </c>
      <c r="B286" s="4"/>
      <c r="C286" s="4"/>
      <c r="D286" s="4"/>
      <c r="E286" s="9" t="s">
        <v>82</v>
      </c>
      <c r="F286" s="8" t="s">
        <v>81</v>
      </c>
      <c r="G286" s="8" t="s">
        <v>80</v>
      </c>
      <c r="H286" s="8" t="s">
        <v>79</v>
      </c>
      <c r="I286" s="8" t="s">
        <v>78</v>
      </c>
      <c r="J286" s="6">
        <v>100</v>
      </c>
      <c r="K286" s="7" t="s">
        <v>77</v>
      </c>
      <c r="L286" s="6"/>
      <c r="M286" s="6"/>
      <c r="N286" s="6"/>
      <c r="O286" s="6"/>
      <c r="P286" s="6"/>
      <c r="Q286" s="6"/>
      <c r="R286" s="6"/>
      <c r="S286" s="6"/>
      <c r="T286" s="6"/>
      <c r="U286" s="6"/>
      <c r="V286" s="6"/>
      <c r="W286" s="6"/>
      <c r="X286" s="6"/>
      <c r="Y286" s="6"/>
    </row>
    <row r="287" spans="1:25" s="2" customFormat="1" ht="409.5" x14ac:dyDescent="0.25">
      <c r="A287" s="4">
        <v>157</v>
      </c>
      <c r="B287" s="4"/>
      <c r="C287" s="4"/>
      <c r="D287" s="9" t="s">
        <v>76</v>
      </c>
      <c r="E287" s="9"/>
      <c r="F287" s="8" t="s">
        <v>75</v>
      </c>
      <c r="G287" s="8" t="s">
        <v>17</v>
      </c>
      <c r="H287" s="8" t="s">
        <v>74</v>
      </c>
      <c r="I287" s="8" t="s">
        <v>61</v>
      </c>
      <c r="J287" s="6">
        <v>100</v>
      </c>
      <c r="K287" s="7" t="s">
        <v>73</v>
      </c>
      <c r="L287" s="6"/>
      <c r="M287" s="6"/>
      <c r="N287" s="6"/>
      <c r="O287" s="6"/>
      <c r="P287" s="6"/>
      <c r="Q287" s="6"/>
      <c r="R287" s="6"/>
      <c r="S287" s="6"/>
      <c r="T287" s="6"/>
      <c r="U287" s="6"/>
      <c r="V287" s="6"/>
      <c r="W287" s="6"/>
      <c r="X287" s="6"/>
      <c r="Y287" s="6"/>
    </row>
    <row r="288" spans="1:25" s="2" customFormat="1" ht="409.5" x14ac:dyDescent="0.25">
      <c r="A288" s="4">
        <v>158</v>
      </c>
      <c r="B288" s="4"/>
      <c r="C288" s="4"/>
      <c r="D288" s="9" t="s">
        <v>72</v>
      </c>
      <c r="E288" s="9"/>
      <c r="F288" s="8" t="s">
        <v>71</v>
      </c>
      <c r="G288" s="8" t="s">
        <v>63</v>
      </c>
      <c r="H288" s="8" t="s">
        <v>62</v>
      </c>
      <c r="I288" s="8" t="s">
        <v>61</v>
      </c>
      <c r="J288" s="6">
        <v>100</v>
      </c>
      <c r="K288" s="7" t="s">
        <v>70</v>
      </c>
      <c r="L288" s="6"/>
      <c r="M288" s="6"/>
      <c r="N288" s="6"/>
      <c r="O288" s="6"/>
      <c r="P288" s="6"/>
      <c r="Q288" s="6"/>
      <c r="R288" s="6"/>
      <c r="S288" s="6"/>
      <c r="T288" s="6"/>
      <c r="U288" s="6"/>
      <c r="V288" s="6"/>
      <c r="W288" s="6"/>
      <c r="X288" s="6"/>
      <c r="Y288" s="6"/>
    </row>
    <row r="289" spans="1:25" s="2" customFormat="1" ht="409.5" x14ac:dyDescent="0.25">
      <c r="A289" s="4">
        <v>159</v>
      </c>
      <c r="B289" s="4"/>
      <c r="C289" s="4"/>
      <c r="D289" s="9" t="s">
        <v>69</v>
      </c>
      <c r="E289" s="9"/>
      <c r="F289" s="8" t="s">
        <v>68</v>
      </c>
      <c r="G289" s="8" t="s">
        <v>67</v>
      </c>
      <c r="H289" s="8" t="s">
        <v>34</v>
      </c>
      <c r="I289" s="8" t="s">
        <v>47</v>
      </c>
      <c r="J289" s="6">
        <v>100</v>
      </c>
      <c r="K289" s="7" t="s">
        <v>66</v>
      </c>
      <c r="L289" s="6"/>
      <c r="M289" s="6"/>
      <c r="N289" s="6"/>
      <c r="O289" s="6"/>
      <c r="P289" s="6"/>
      <c r="Q289" s="6"/>
      <c r="R289" s="6"/>
      <c r="S289" s="6"/>
      <c r="T289" s="6"/>
      <c r="U289" s="6"/>
      <c r="V289" s="6"/>
      <c r="W289" s="6"/>
      <c r="X289" s="6"/>
      <c r="Y289" s="6"/>
    </row>
    <row r="290" spans="1:25" s="2" customFormat="1" ht="409.5" x14ac:dyDescent="0.25">
      <c r="A290" s="4">
        <v>160</v>
      </c>
      <c r="B290" s="4"/>
      <c r="C290" s="4"/>
      <c r="D290" s="9" t="s">
        <v>65</v>
      </c>
      <c r="E290" s="9"/>
      <c r="F290" s="8" t="s">
        <v>64</v>
      </c>
      <c r="G290" s="8" t="s">
        <v>63</v>
      </c>
      <c r="H290" s="8" t="s">
        <v>62</v>
      </c>
      <c r="I290" s="8" t="s">
        <v>61</v>
      </c>
      <c r="J290" s="6">
        <v>0</v>
      </c>
      <c r="K290" s="7" t="s">
        <v>60</v>
      </c>
      <c r="L290" s="6"/>
      <c r="M290" s="6"/>
      <c r="N290" s="6"/>
      <c r="O290" s="6"/>
      <c r="P290" s="6"/>
      <c r="Q290" s="6"/>
      <c r="R290" s="6"/>
      <c r="S290" s="6"/>
      <c r="T290" s="6"/>
      <c r="U290" s="6"/>
      <c r="V290" s="6"/>
      <c r="W290" s="6"/>
      <c r="X290" s="6"/>
      <c r="Y290" s="6"/>
    </row>
    <row r="291" spans="1:25" s="10" customFormat="1" ht="80.25" customHeight="1" x14ac:dyDescent="0.25">
      <c r="A291" s="16">
        <v>161</v>
      </c>
      <c r="B291" s="16"/>
      <c r="C291" s="15"/>
      <c r="D291" s="15" t="s">
        <v>59</v>
      </c>
      <c r="E291" s="15"/>
      <c r="F291" s="14" t="s">
        <v>59</v>
      </c>
      <c r="G291" s="13"/>
      <c r="H291" s="13"/>
      <c r="I291" s="13"/>
      <c r="J291" s="12">
        <f>AVERAGE(J292:J293)</f>
        <v>100</v>
      </c>
      <c r="K291" s="11"/>
      <c r="L291" s="12"/>
      <c r="M291" s="11"/>
      <c r="N291" s="12"/>
      <c r="O291" s="11"/>
      <c r="P291" s="12"/>
      <c r="Q291" s="11"/>
      <c r="R291" s="12"/>
      <c r="S291" s="11"/>
      <c r="T291" s="12"/>
      <c r="U291" s="11"/>
      <c r="V291" s="12"/>
      <c r="W291" s="11"/>
      <c r="X291" s="12"/>
      <c r="Y291" s="11"/>
    </row>
    <row r="292" spans="1:25" s="2" customFormat="1" ht="281.25" x14ac:dyDescent="0.25">
      <c r="A292" s="4" t="s">
        <v>58</v>
      </c>
      <c r="B292" s="4"/>
      <c r="C292" s="4"/>
      <c r="D292" s="4"/>
      <c r="E292" s="9" t="s">
        <v>57</v>
      </c>
      <c r="F292" s="8" t="s">
        <v>56</v>
      </c>
      <c r="G292" s="8" t="s">
        <v>55</v>
      </c>
      <c r="H292" s="8" t="s">
        <v>54</v>
      </c>
      <c r="I292" s="8" t="s">
        <v>53</v>
      </c>
      <c r="J292" s="6">
        <v>100</v>
      </c>
      <c r="K292" s="7" t="s">
        <v>52</v>
      </c>
      <c r="L292" s="6"/>
      <c r="M292" s="6"/>
      <c r="N292" s="6"/>
      <c r="O292" s="6"/>
      <c r="P292" s="6"/>
      <c r="Q292" s="6"/>
      <c r="R292" s="6"/>
      <c r="S292" s="6"/>
      <c r="T292" s="6"/>
      <c r="U292" s="6"/>
      <c r="V292" s="6"/>
      <c r="W292" s="6"/>
      <c r="X292" s="6"/>
      <c r="Y292" s="6"/>
    </row>
    <row r="293" spans="1:25" s="2" customFormat="1" ht="409.5" x14ac:dyDescent="0.25">
      <c r="A293" s="4" t="s">
        <v>51</v>
      </c>
      <c r="B293" s="4"/>
      <c r="C293" s="4"/>
      <c r="D293" s="4"/>
      <c r="E293" s="9" t="s">
        <v>50</v>
      </c>
      <c r="F293" s="8" t="s">
        <v>49</v>
      </c>
      <c r="G293" s="8" t="s">
        <v>48</v>
      </c>
      <c r="H293" s="8" t="s">
        <v>34</v>
      </c>
      <c r="I293" s="8" t="s">
        <v>47</v>
      </c>
      <c r="J293" s="6">
        <v>100</v>
      </c>
      <c r="K293" s="7" t="s">
        <v>46</v>
      </c>
      <c r="L293" s="6"/>
      <c r="M293" s="6"/>
      <c r="N293" s="6"/>
      <c r="O293" s="6"/>
      <c r="P293" s="6"/>
      <c r="Q293" s="6"/>
      <c r="R293" s="6"/>
      <c r="S293" s="6"/>
      <c r="T293" s="6"/>
      <c r="U293" s="6"/>
      <c r="V293" s="6"/>
      <c r="W293" s="6"/>
      <c r="X293" s="6"/>
      <c r="Y293" s="6"/>
    </row>
    <row r="294" spans="1:25" s="17" customFormat="1" ht="45" x14ac:dyDescent="0.25">
      <c r="A294" s="20"/>
      <c r="B294" s="20"/>
      <c r="C294" s="21" t="s">
        <v>45</v>
      </c>
      <c r="D294" s="20"/>
      <c r="E294" s="20"/>
      <c r="F294" s="20" t="s">
        <v>44</v>
      </c>
      <c r="G294" s="20"/>
      <c r="H294" s="20"/>
      <c r="I294" s="20"/>
      <c r="J294" s="19">
        <f>AVERAGE(J295:J300)</f>
        <v>79.166666666666671</v>
      </c>
      <c r="K294" s="18"/>
      <c r="L294" s="19" t="e">
        <f>AVERAGE(L301:L313)</f>
        <v>#DIV/0!</v>
      </c>
      <c r="M294" s="18"/>
      <c r="N294" s="19" t="e">
        <f>AVERAGE(N301:N313)</f>
        <v>#DIV/0!</v>
      </c>
      <c r="O294" s="18"/>
      <c r="P294" s="19" t="e">
        <f>AVERAGE(P301:P313)</f>
        <v>#DIV/0!</v>
      </c>
      <c r="Q294" s="18"/>
      <c r="R294" s="19" t="e">
        <f>AVERAGE(R301:R313)</f>
        <v>#DIV/0!</v>
      </c>
      <c r="S294" s="18"/>
      <c r="T294" s="19" t="e">
        <f>AVERAGE(T301:T313)</f>
        <v>#DIV/0!</v>
      </c>
      <c r="U294" s="18"/>
      <c r="V294" s="19" t="e">
        <f>AVERAGE(V301:V313)</f>
        <v>#DIV/0!</v>
      </c>
      <c r="W294" s="18"/>
      <c r="X294" s="19" t="e">
        <f>AVERAGE(X301:X313)</f>
        <v>#DIV/0!</v>
      </c>
      <c r="Y294" s="18"/>
    </row>
    <row r="295" spans="1:25" s="2" customFormat="1" ht="409.5" x14ac:dyDescent="0.25">
      <c r="A295" s="4">
        <v>162</v>
      </c>
      <c r="B295" s="4"/>
      <c r="C295" s="4"/>
      <c r="D295" s="9" t="s">
        <v>43</v>
      </c>
      <c r="E295" s="9"/>
      <c r="F295" s="8" t="s">
        <v>42</v>
      </c>
      <c r="G295" s="8" t="s">
        <v>41</v>
      </c>
      <c r="H295" s="8" t="s">
        <v>40</v>
      </c>
      <c r="I295" s="8" t="s">
        <v>39</v>
      </c>
      <c r="J295" s="6">
        <v>100</v>
      </c>
      <c r="K295" s="7" t="s">
        <v>38</v>
      </c>
      <c r="L295" s="6"/>
      <c r="M295" s="6"/>
      <c r="N295" s="6"/>
      <c r="O295" s="6"/>
      <c r="P295" s="6"/>
      <c r="Q295" s="6"/>
      <c r="R295" s="6"/>
      <c r="S295" s="6"/>
      <c r="T295" s="6"/>
      <c r="U295" s="6"/>
      <c r="V295" s="6"/>
      <c r="W295" s="6"/>
      <c r="X295" s="6"/>
      <c r="Y295" s="6"/>
    </row>
    <row r="296" spans="1:25" s="2" customFormat="1" ht="409.5" x14ac:dyDescent="0.25">
      <c r="A296" s="4">
        <v>163</v>
      </c>
      <c r="B296" s="4"/>
      <c r="C296" s="4"/>
      <c r="D296" s="9" t="s">
        <v>37</v>
      </c>
      <c r="E296" s="9"/>
      <c r="F296" s="8" t="s">
        <v>36</v>
      </c>
      <c r="G296" s="8" t="s">
        <v>35</v>
      </c>
      <c r="H296" s="8" t="s">
        <v>34</v>
      </c>
      <c r="I296" s="8" t="s">
        <v>33</v>
      </c>
      <c r="J296" s="6">
        <v>100</v>
      </c>
      <c r="K296" s="7" t="s">
        <v>32</v>
      </c>
      <c r="L296" s="6"/>
      <c r="M296" s="6"/>
      <c r="N296" s="6"/>
      <c r="O296" s="6"/>
      <c r="P296" s="6"/>
      <c r="Q296" s="6"/>
      <c r="R296" s="6"/>
      <c r="S296" s="6"/>
      <c r="T296" s="6"/>
      <c r="U296" s="6"/>
      <c r="V296" s="6"/>
      <c r="W296" s="6"/>
      <c r="X296" s="6"/>
      <c r="Y296" s="6"/>
    </row>
    <row r="297" spans="1:25" s="2" customFormat="1" ht="213.75" x14ac:dyDescent="0.25">
      <c r="A297" s="4">
        <v>164</v>
      </c>
      <c r="B297" s="4"/>
      <c r="C297" s="4"/>
      <c r="D297" s="9" t="s">
        <v>31</v>
      </c>
      <c r="E297" s="9"/>
      <c r="F297" s="8" t="s">
        <v>30</v>
      </c>
      <c r="G297" s="8" t="s">
        <v>29</v>
      </c>
      <c r="H297" s="8" t="s">
        <v>28</v>
      </c>
      <c r="I297" s="8" t="s">
        <v>27</v>
      </c>
      <c r="J297" s="6">
        <v>100</v>
      </c>
      <c r="K297" s="7" t="s">
        <v>26</v>
      </c>
      <c r="L297" s="6"/>
      <c r="M297" s="6"/>
      <c r="N297" s="6"/>
      <c r="O297" s="6"/>
      <c r="P297" s="6"/>
      <c r="Q297" s="6"/>
      <c r="R297" s="6"/>
      <c r="S297" s="6"/>
      <c r="T297" s="6"/>
      <c r="U297" s="6"/>
      <c r="V297" s="6"/>
      <c r="W297" s="6"/>
      <c r="X297" s="6"/>
      <c r="Y297" s="6"/>
    </row>
    <row r="298" spans="1:25" s="2" customFormat="1" ht="191.25" x14ac:dyDescent="0.25">
      <c r="A298" s="4">
        <v>165</v>
      </c>
      <c r="B298" s="4"/>
      <c r="C298" s="4"/>
      <c r="D298" s="9" t="s">
        <v>25</v>
      </c>
      <c r="E298" s="9"/>
      <c r="F298" s="8" t="s">
        <v>24</v>
      </c>
      <c r="G298" s="8" t="s">
        <v>23</v>
      </c>
      <c r="H298" s="8" t="s">
        <v>22</v>
      </c>
      <c r="I298" s="8" t="s">
        <v>21</v>
      </c>
      <c r="J298" s="6">
        <v>50</v>
      </c>
      <c r="K298" s="7" t="s">
        <v>20</v>
      </c>
      <c r="L298" s="6"/>
      <c r="M298" s="6"/>
      <c r="N298" s="6"/>
      <c r="O298" s="6"/>
      <c r="P298" s="6"/>
      <c r="Q298" s="6"/>
      <c r="R298" s="6"/>
      <c r="S298" s="6"/>
      <c r="T298" s="6"/>
      <c r="U298" s="6"/>
      <c r="V298" s="6"/>
      <c r="W298" s="6"/>
      <c r="X298" s="6"/>
      <c r="Y298" s="6"/>
    </row>
    <row r="299" spans="1:25" s="2" customFormat="1" ht="409.5" x14ac:dyDescent="0.25">
      <c r="A299" s="4">
        <v>166</v>
      </c>
      <c r="B299" s="4"/>
      <c r="C299" s="4"/>
      <c r="D299" s="9" t="s">
        <v>19</v>
      </c>
      <c r="E299" s="9"/>
      <c r="F299" s="8" t="s">
        <v>18</v>
      </c>
      <c r="G299" s="8" t="s">
        <v>17</v>
      </c>
      <c r="H299" s="8" t="s">
        <v>16</v>
      </c>
      <c r="I299" s="8" t="s">
        <v>15</v>
      </c>
      <c r="J299" s="6">
        <v>100</v>
      </c>
      <c r="K299" s="7" t="s">
        <v>14</v>
      </c>
      <c r="L299" s="6"/>
      <c r="M299" s="6"/>
      <c r="N299" s="6"/>
      <c r="O299" s="6"/>
      <c r="P299" s="6"/>
      <c r="Q299" s="6"/>
      <c r="R299" s="6"/>
      <c r="S299" s="6"/>
      <c r="T299" s="6"/>
      <c r="U299" s="6"/>
      <c r="V299" s="6"/>
      <c r="W299" s="6"/>
      <c r="X299" s="6"/>
      <c r="Y299" s="6"/>
    </row>
    <row r="300" spans="1:25" s="10" customFormat="1" ht="80.25" customHeight="1" x14ac:dyDescent="0.25">
      <c r="A300" s="16">
        <v>167</v>
      </c>
      <c r="B300" s="16"/>
      <c r="C300" s="15"/>
      <c r="D300" s="15" t="s">
        <v>13</v>
      </c>
      <c r="E300" s="15"/>
      <c r="F300" s="14" t="s">
        <v>13</v>
      </c>
      <c r="G300" s="13"/>
      <c r="H300" s="13"/>
      <c r="I300" s="13"/>
      <c r="J300" s="12">
        <f>AVERAGE(J301:J302)</f>
        <v>25</v>
      </c>
      <c r="K300" s="11"/>
      <c r="L300" s="12"/>
      <c r="M300" s="11"/>
      <c r="N300" s="12"/>
      <c r="O300" s="11"/>
      <c r="P300" s="12"/>
      <c r="Q300" s="11"/>
      <c r="R300" s="12"/>
      <c r="S300" s="11"/>
      <c r="T300" s="12"/>
      <c r="U300" s="11"/>
      <c r="V300" s="12"/>
      <c r="W300" s="11"/>
      <c r="X300" s="12"/>
      <c r="Y300" s="11"/>
    </row>
    <row r="301" spans="1:25" s="2" customFormat="1" ht="330" x14ac:dyDescent="0.25">
      <c r="A301" s="4" t="s">
        <v>12</v>
      </c>
      <c r="B301" s="4"/>
      <c r="C301" s="4"/>
      <c r="D301" s="4"/>
      <c r="E301" s="9" t="s">
        <v>11</v>
      </c>
      <c r="F301" s="8" t="s">
        <v>10</v>
      </c>
      <c r="G301" s="8" t="s">
        <v>9</v>
      </c>
      <c r="H301" s="8" t="s">
        <v>2</v>
      </c>
      <c r="I301" s="8" t="s">
        <v>8</v>
      </c>
      <c r="J301" s="6">
        <v>0</v>
      </c>
      <c r="K301" s="7" t="s">
        <v>7</v>
      </c>
      <c r="L301" s="6"/>
      <c r="M301" s="6"/>
      <c r="N301" s="6"/>
      <c r="O301" s="6"/>
      <c r="P301" s="6"/>
      <c r="Q301" s="6"/>
      <c r="R301" s="6"/>
      <c r="S301" s="6"/>
      <c r="T301" s="6"/>
      <c r="U301" s="6"/>
      <c r="V301" s="6"/>
      <c r="W301" s="6"/>
      <c r="X301" s="6"/>
      <c r="Y301" s="6"/>
    </row>
    <row r="302" spans="1:25" s="2" customFormat="1" ht="409.5" x14ac:dyDescent="0.25">
      <c r="A302" s="4" t="s">
        <v>6</v>
      </c>
      <c r="B302" s="4"/>
      <c r="C302" s="4"/>
      <c r="D302" s="4"/>
      <c r="E302" s="9" t="s">
        <v>5</v>
      </c>
      <c r="F302" s="8" t="s">
        <v>4</v>
      </c>
      <c r="G302" s="8" t="s">
        <v>3</v>
      </c>
      <c r="H302" s="8" t="s">
        <v>2</v>
      </c>
      <c r="I302" s="8" t="s">
        <v>1</v>
      </c>
      <c r="J302" s="6">
        <v>50</v>
      </c>
      <c r="K302" s="7" t="s">
        <v>0</v>
      </c>
      <c r="L302" s="6"/>
      <c r="M302" s="6"/>
      <c r="N302" s="6"/>
      <c r="O302" s="6"/>
      <c r="P302" s="6"/>
      <c r="Q302" s="6"/>
      <c r="R302" s="6"/>
      <c r="S302" s="6"/>
      <c r="T302" s="6"/>
      <c r="U302" s="6"/>
      <c r="V302" s="6"/>
      <c r="W302" s="6"/>
      <c r="X302" s="6"/>
      <c r="Y302" s="6"/>
    </row>
    <row r="305" spans="11:11" x14ac:dyDescent="0.25">
      <c r="K305" s="5"/>
    </row>
  </sheetData>
  <pageMargins left="0.7" right="0.7" top="0.75" bottom="0.75" header="0.3" footer="0.3"/>
  <pageSetup paperSize="9" scale="3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NZ</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dcterms:created xsi:type="dcterms:W3CDTF">2015-06-04T11:47:29Z</dcterms:created>
  <dcterms:modified xsi:type="dcterms:W3CDTF">2015-06-04T13:33:38Z</dcterms:modified>
</cp:coreProperties>
</file>